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7"/>
  </bookViews>
  <sheets>
    <sheet name="List1" sheetId="1" r:id="rId1"/>
    <sheet name="do vývěsky" sheetId="2" r:id="rId2"/>
    <sheet name="List3" sheetId="3" r:id="rId3"/>
    <sheet name="List5" sheetId="4" r:id="rId4"/>
    <sheet name="Návrh " sheetId="5" r:id="rId5"/>
    <sheet name="Rozpočet 2010" sheetId="6" r:id="rId6"/>
    <sheet name="Návrh 2011" sheetId="7" r:id="rId7"/>
    <sheet name="Návrh rozpočtu na 2011" sheetId="8" r:id="rId8"/>
  </sheets>
  <definedNames/>
  <calcPr fullCalcOnLoad="1"/>
</workbook>
</file>

<file path=xl/sharedStrings.xml><?xml version="1.0" encoding="utf-8"?>
<sst xmlns="http://schemas.openxmlformats.org/spreadsheetml/2006/main" count="1109" uniqueCount="127">
  <si>
    <t>Obec Rostoklaty</t>
  </si>
  <si>
    <t>281 71 Rostoklaty 32</t>
  </si>
  <si>
    <t>IČO : 00235 709</t>
  </si>
  <si>
    <t>NÁVRH ROZPOČTU NA ROK 2008</t>
  </si>
  <si>
    <t>I. ROZPOČTOVÉ PŘÍJMY</t>
  </si>
  <si>
    <t>Paragraf</t>
  </si>
  <si>
    <t>Položka</t>
  </si>
  <si>
    <t>Text</t>
  </si>
  <si>
    <t>Návrh rozpočtu</t>
  </si>
  <si>
    <t>Daň z příjmů fyz.osob ze záv.činn.</t>
  </si>
  <si>
    <t>Daň z příjmů fyz.osob ze sam.výd.čin.</t>
  </si>
  <si>
    <t>Daň z příjmů fyz.osob z kap. výnosů</t>
  </si>
  <si>
    <t>Daň z příjmů práv.osob</t>
  </si>
  <si>
    <t>Daň z přidané hodnoty</t>
  </si>
  <si>
    <t>Poplatek za likvidaci komunál.odpadu</t>
  </si>
  <si>
    <t>Poplatek ze psů</t>
  </si>
  <si>
    <t>Poplatek za užívání veř.prostr.</t>
  </si>
  <si>
    <t>Správní poplatky</t>
  </si>
  <si>
    <t>Daň z nemovitosti</t>
  </si>
  <si>
    <t>NI př.dot. ze všeob.pokl.stát.rozpočtu</t>
  </si>
  <si>
    <t>NI př.dot. ze stát.rozp. v rámci dot.(KÚ)</t>
  </si>
  <si>
    <t>Ost. NI př.dot. ze stát.rozp.(ÚP)</t>
  </si>
  <si>
    <t>NI př. dotace od obcí</t>
  </si>
  <si>
    <t>NI př.dotace od krajů</t>
  </si>
  <si>
    <t>Ostatní záležitosti kultury</t>
  </si>
  <si>
    <t>Přijaté nekapitálové příspěvky a náhrady</t>
  </si>
  <si>
    <t>Zachování  a obnova kulturních památek</t>
  </si>
  <si>
    <t>Přijaté neinvestiční dary</t>
  </si>
  <si>
    <t>Nebytové hospodářství</t>
  </si>
  <si>
    <t>Příjmy z pronájmu ost.nem. a jejich částí</t>
  </si>
  <si>
    <t>Pohřebnictví</t>
  </si>
  <si>
    <t>příjmy z poskytování služeb a výrobků</t>
  </si>
  <si>
    <t>Územní plánování</t>
  </si>
  <si>
    <t>Příjmy z poskytování služeb a výrobků</t>
  </si>
  <si>
    <t>Komunální služby a územní rozvoj j.n.</t>
  </si>
  <si>
    <t>Příjmy z pronájmu pozemků</t>
  </si>
  <si>
    <t>Sběr a odvoz komunálních odpadů</t>
  </si>
  <si>
    <t>Příjmy z prodeje zboží</t>
  </si>
  <si>
    <t>Sběr a odvoz ostatních odpadů</t>
  </si>
  <si>
    <t>Činnost místní správy</t>
  </si>
  <si>
    <t>Příjmy z prodej zboží</t>
  </si>
  <si>
    <t>Ostatní příjmy z pronájmu majetku</t>
  </si>
  <si>
    <t>Příjmy z podílů na zisku a dividend</t>
  </si>
  <si>
    <t>Příjmy a výdaje z úvěr.finanč.operací</t>
  </si>
  <si>
    <t>Příjmy z úroků</t>
  </si>
  <si>
    <t>PŘÍJMY CELKEM :</t>
  </si>
  <si>
    <t>Rezerva roku 2007</t>
  </si>
  <si>
    <t>II. ROZPOČTOVÉ VÝDAJE</t>
  </si>
  <si>
    <t>Celospolečenské funkce lesů</t>
  </si>
  <si>
    <t>Ost. neinv. dotace nezisk. a pod.org.</t>
  </si>
  <si>
    <t>Silnice</t>
  </si>
  <si>
    <t>Drobný hmotný dlouhodobý majetek</t>
  </si>
  <si>
    <t>Nákup materiálu j.n.</t>
  </si>
  <si>
    <t>Nákup ostatních služeb</t>
  </si>
  <si>
    <t>Opravy a udržování</t>
  </si>
  <si>
    <t>Ost. záležitosti pozemních komunikací</t>
  </si>
  <si>
    <t>Budovy, haly a stavby</t>
  </si>
  <si>
    <t>Provoz veřejné silniční dopravy</t>
  </si>
  <si>
    <t>Výdaje na dopravní územní obslužnost</t>
  </si>
  <si>
    <t>Pitná voda</t>
  </si>
  <si>
    <t>Studená voda</t>
  </si>
  <si>
    <t>Ost. investiční dotace podn.subjektům</t>
  </si>
  <si>
    <t>Odvádění a čištění odp.vod a nakládání s kaly</t>
  </si>
  <si>
    <t>Záležitosti vodních toků a vodohospodář.děl</t>
  </si>
  <si>
    <t>Opravy a udržování /ryb.N.Ves/</t>
  </si>
  <si>
    <t>Předškolní zařízení</t>
  </si>
  <si>
    <t>Nespecifikované rezervy ( příspěvek )</t>
  </si>
  <si>
    <t>Základní školy</t>
  </si>
  <si>
    <t>Nespecifikované rezervy (škola )</t>
  </si>
  <si>
    <t>Ostatní osobní výdaje</t>
  </si>
  <si>
    <t>Nákup  ostatních služeb</t>
  </si>
  <si>
    <t>Neinv.transf.církvím a nábož.spolkům</t>
  </si>
  <si>
    <t>Zálež. kultury, církví a sděl.prostředků</t>
  </si>
  <si>
    <t>Služby pošt</t>
  </si>
  <si>
    <t>Ostatní nákupy</t>
  </si>
  <si>
    <t>Věcné dary</t>
  </si>
  <si>
    <t>Ost. tělovýchovná činnost</t>
  </si>
  <si>
    <t>Využití volného času dětí a mládeže</t>
  </si>
  <si>
    <t>Zájmová činnost a rekreace j.n.</t>
  </si>
  <si>
    <t>Veřejné osvětlení</t>
  </si>
  <si>
    <t>Elektrická energie</t>
  </si>
  <si>
    <t>Pov.poj. na soc.zab. a př.na st.pol. zam.</t>
  </si>
  <si>
    <t>Pov.poj. na veřejné zdravotní pojištění</t>
  </si>
  <si>
    <t>Ochranné pomůcky</t>
  </si>
  <si>
    <t>Pohonné hmoty a maziva</t>
  </si>
  <si>
    <t>Sběr a odvoz nebezpečných odpadů</t>
  </si>
  <si>
    <t>Nákup zboží</t>
  </si>
  <si>
    <t>Péče o vzhled obcí a veřejnou zeleň</t>
  </si>
  <si>
    <t>Požární ochrana – dobrovol.část</t>
  </si>
  <si>
    <t>Služby peněžních ústavů</t>
  </si>
  <si>
    <t>Služby školení a vzdělávání</t>
  </si>
  <si>
    <t>Zastupitelstva obcí</t>
  </si>
  <si>
    <t>Odměny členů zastupitelstva obcí a krajů</t>
  </si>
  <si>
    <t>Pov.poj.na veřejné zdravot.poj.</t>
  </si>
  <si>
    <t>Cestovné ( tuzemské i zahraniční )</t>
  </si>
  <si>
    <t>Platy zaměstnanců v pracovním poměru</t>
  </si>
  <si>
    <t>Ostatní pov.poj. hrazené zaměstnavatelem</t>
  </si>
  <si>
    <t>Knihy, učební pomůcky a tisk</t>
  </si>
  <si>
    <t>Pevná paliva</t>
  </si>
  <si>
    <t>Služby telekomunikací a radiokomunikací</t>
  </si>
  <si>
    <t>Konzultační,poradenské a právní služby</t>
  </si>
  <si>
    <t>Výdaje nd dodad.zajišt.opravy a údržb</t>
  </si>
  <si>
    <t>Programové vybavení</t>
  </si>
  <si>
    <t>Pohoštění</t>
  </si>
  <si>
    <t>Poskytované zálohy vlastní pokladně</t>
  </si>
  <si>
    <t>Poskytnuté neinv.příspěvky ( OSA )</t>
  </si>
  <si>
    <t>Ostat.neinvest.dotace nezisk. apod. org.</t>
  </si>
  <si>
    <t>Neinvestiční dotace obcím (přestupky )</t>
  </si>
  <si>
    <t>Platby daní a poplatků</t>
  </si>
  <si>
    <t xml:space="preserve">Nespecifikované rezervy </t>
  </si>
  <si>
    <t>Pojištění funkčně nespecifikované</t>
  </si>
  <si>
    <t>VÝDAJE CELKEM :</t>
  </si>
  <si>
    <t>Vyvěšeno:</t>
  </si>
  <si>
    <t>Sejmuto:</t>
  </si>
  <si>
    <t>Schváleno na ZO:</t>
  </si>
  <si>
    <t>NÁVRH ROZPOČTU NA ROK 2009</t>
  </si>
  <si>
    <t>Kč</t>
  </si>
  <si>
    <t>PŔIJMY CELKEM</t>
  </si>
  <si>
    <t>NÁVRH ROZPOČTU NA ROK 2010</t>
  </si>
  <si>
    <t>Dotace Eu</t>
  </si>
  <si>
    <t>PŘÍJMY CELKEM</t>
  </si>
  <si>
    <t>Ost.neinv.dotace nezisk. A pod.org.</t>
  </si>
  <si>
    <t>Nákup mater.j.n.</t>
  </si>
  <si>
    <t>Ost.záležitosti pozemních komunikací</t>
  </si>
  <si>
    <t xml:space="preserve">Krytí fin.prostředků </t>
  </si>
  <si>
    <t>NÁVRH ROZPOČTU NA ROK 2011</t>
  </si>
  <si>
    <t>NI transf.přij. ze stát.fondů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</si>
</sst>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Kč-405];[RED]\-#,##0\ [$Kč-405]"/>
    <numFmt numFmtId="166" formatCode="#,##0.00\ [$Kč-405];\-#,##0.00\ [$Kč-405]"/>
    <numFmt numFmtId="167" formatCode="0"/>
  </numFmts>
  <fonts count="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4" fontId="3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left"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 horizontal="right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left"/>
    </xf>
    <xf numFmtId="164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7" fontId="4" fillId="0" borderId="1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7" fontId="4" fillId="0" borderId="1" xfId="0" applyNumberFormat="1" applyFont="1" applyBorder="1" applyAlignment="1">
      <alignment horizontal="right"/>
    </xf>
    <xf numFmtId="164" fontId="6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right"/>
    </xf>
    <xf numFmtId="164" fontId="4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2"/>
  <sheetViews>
    <sheetView workbookViewId="0" topLeftCell="A186">
      <selection activeCell="H124" sqref="H124"/>
    </sheetView>
  </sheetViews>
  <sheetFormatPr defaultColWidth="12.57421875" defaultRowHeight="12.75"/>
  <cols>
    <col min="1" max="1" width="9.140625" style="1" customWidth="1"/>
    <col min="2" max="2" width="9.7109375" style="1" customWidth="1"/>
    <col min="3" max="3" width="41.28125" style="1" customWidth="1"/>
    <col min="4" max="4" width="15.7109375" style="2" customWidth="1"/>
    <col min="5" max="5" width="17.8515625" style="3" customWidth="1"/>
    <col min="6" max="16384" width="11.57421875" style="3" customWidth="1"/>
  </cols>
  <sheetData>
    <row r="1" ht="15">
      <c r="A1" s="4" t="s">
        <v>0</v>
      </c>
    </row>
    <row r="2" ht="15">
      <c r="A2" s="1" t="s">
        <v>1</v>
      </c>
    </row>
    <row r="3" ht="15">
      <c r="A3" s="1" t="s">
        <v>2</v>
      </c>
    </row>
    <row r="4" spans="3:256" ht="15">
      <c r="C4" s="4" t="s">
        <v>3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6" ht="15">
      <c r="A6" s="4" t="s">
        <v>4</v>
      </c>
    </row>
    <row r="7" spans="1:4" ht="15">
      <c r="A7" s="5" t="s">
        <v>5</v>
      </c>
      <c r="B7" s="5" t="s">
        <v>6</v>
      </c>
      <c r="C7" s="5" t="s">
        <v>7</v>
      </c>
      <c r="D7" s="6" t="s">
        <v>8</v>
      </c>
    </row>
    <row r="8" spans="1:4" ht="15">
      <c r="A8" s="5"/>
      <c r="B8" s="5">
        <v>1111</v>
      </c>
      <c r="C8" s="5" t="s">
        <v>9</v>
      </c>
      <c r="D8" s="7">
        <v>550000</v>
      </c>
    </row>
    <row r="9" spans="1:4" ht="15">
      <c r="A9" s="5"/>
      <c r="B9" s="5">
        <v>1112</v>
      </c>
      <c r="C9" s="5" t="s">
        <v>10</v>
      </c>
      <c r="D9" s="7">
        <v>190000</v>
      </c>
    </row>
    <row r="10" spans="1:4" ht="15">
      <c r="A10" s="5"/>
      <c r="B10" s="5">
        <v>1113</v>
      </c>
      <c r="C10" s="5" t="s">
        <v>11</v>
      </c>
      <c r="D10" s="7">
        <v>35000</v>
      </c>
    </row>
    <row r="11" spans="1:4" ht="15">
      <c r="A11" s="5"/>
      <c r="B11" s="5">
        <v>1121</v>
      </c>
      <c r="C11" s="5" t="s">
        <v>12</v>
      </c>
      <c r="D11" s="7">
        <v>756000</v>
      </c>
    </row>
    <row r="12" spans="1:4" ht="15">
      <c r="A12" s="5"/>
      <c r="B12" s="5">
        <v>1211</v>
      </c>
      <c r="C12" s="5" t="s">
        <v>13</v>
      </c>
      <c r="D12" s="7">
        <v>900000</v>
      </c>
    </row>
    <row r="13" spans="1:4" ht="15">
      <c r="A13" s="5"/>
      <c r="B13" s="5">
        <v>1337</v>
      </c>
      <c r="C13" s="5" t="s">
        <v>14</v>
      </c>
      <c r="D13" s="7">
        <v>170000</v>
      </c>
    </row>
    <row r="14" spans="1:4" ht="15">
      <c r="A14" s="5"/>
      <c r="B14" s="5">
        <v>1341</v>
      </c>
      <c r="C14" s="5" t="s">
        <v>15</v>
      </c>
      <c r="D14" s="7">
        <v>17000</v>
      </c>
    </row>
    <row r="15" spans="1:4" ht="15">
      <c r="A15" s="5"/>
      <c r="B15" s="5">
        <v>1343</v>
      </c>
      <c r="C15" s="5" t="s">
        <v>16</v>
      </c>
      <c r="D15" s="7">
        <v>40000</v>
      </c>
    </row>
    <row r="16" spans="1:4" ht="15">
      <c r="A16" s="5"/>
      <c r="B16" s="5">
        <v>1361</v>
      </c>
      <c r="C16" s="5" t="s">
        <v>17</v>
      </c>
      <c r="D16" s="7">
        <v>1000</v>
      </c>
    </row>
    <row r="17" spans="1:4" ht="15">
      <c r="A17" s="5"/>
      <c r="B17" s="5">
        <v>1511</v>
      </c>
      <c r="C17" s="5" t="s">
        <v>18</v>
      </c>
      <c r="D17" s="7">
        <v>450000</v>
      </c>
    </row>
    <row r="18" spans="1:4" ht="15">
      <c r="A18" s="5"/>
      <c r="B18" s="5">
        <v>4111</v>
      </c>
      <c r="C18" s="5" t="s">
        <v>19</v>
      </c>
      <c r="D18" s="7">
        <v>0</v>
      </c>
    </row>
    <row r="19" spans="1:4" ht="15">
      <c r="A19" s="5"/>
      <c r="B19" s="5">
        <v>4112</v>
      </c>
      <c r="C19" s="5" t="s">
        <v>20</v>
      </c>
      <c r="D19" s="7">
        <v>0</v>
      </c>
    </row>
    <row r="20" spans="1:4" ht="15">
      <c r="A20" s="5"/>
      <c r="B20" s="5">
        <v>4116</v>
      </c>
      <c r="C20" s="5" t="s">
        <v>21</v>
      </c>
      <c r="D20" s="7">
        <v>80000</v>
      </c>
    </row>
    <row r="21" spans="1:4" ht="15">
      <c r="A21" s="5"/>
      <c r="B21" s="5">
        <v>4121</v>
      </c>
      <c r="C21" s="5" t="s">
        <v>22</v>
      </c>
      <c r="D21" s="7">
        <v>4500</v>
      </c>
    </row>
    <row r="22" spans="1:4" ht="15">
      <c r="A22" s="5"/>
      <c r="B22" s="5">
        <v>4122</v>
      </c>
      <c r="C22" s="5" t="s">
        <v>23</v>
      </c>
      <c r="D22" s="7">
        <v>0</v>
      </c>
    </row>
    <row r="23" spans="1:4" ht="15">
      <c r="A23" s="5"/>
      <c r="B23" s="5"/>
      <c r="C23" s="5"/>
      <c r="D23" s="8"/>
    </row>
    <row r="24" ht="15">
      <c r="D24" s="2">
        <f>SUM(D8:D22)</f>
        <v>3193500</v>
      </c>
    </row>
    <row r="25" spans="1:4" s="10" customFormat="1" ht="15">
      <c r="A25" s="4">
        <v>3319</v>
      </c>
      <c r="B25" s="4" t="s">
        <v>24</v>
      </c>
      <c r="C25" s="4"/>
      <c r="D25" s="9"/>
    </row>
    <row r="26" spans="1:4" ht="15">
      <c r="A26" s="5">
        <v>3319</v>
      </c>
      <c r="B26" s="5">
        <v>2324</v>
      </c>
      <c r="C26" s="5" t="s">
        <v>25</v>
      </c>
      <c r="D26" s="6">
        <v>0</v>
      </c>
    </row>
    <row r="27" spans="1:4" ht="15">
      <c r="A27" s="11"/>
      <c r="B27" s="5"/>
      <c r="C27" s="5"/>
      <c r="D27" s="6"/>
    </row>
    <row r="28" spans="1:4" ht="15">
      <c r="A28" s="11">
        <v>3322</v>
      </c>
      <c r="B28" s="11" t="s">
        <v>26</v>
      </c>
      <c r="C28" s="5"/>
      <c r="D28" s="6"/>
    </row>
    <row r="29" spans="1:4" ht="15">
      <c r="A29" s="5">
        <v>3322</v>
      </c>
      <c r="B29" s="5">
        <v>2321</v>
      </c>
      <c r="C29" s="5" t="s">
        <v>27</v>
      </c>
      <c r="D29" s="6">
        <v>0</v>
      </c>
    </row>
    <row r="31" spans="1:4" s="10" customFormat="1" ht="15">
      <c r="A31" s="4">
        <v>3613</v>
      </c>
      <c r="B31" s="4" t="s">
        <v>28</v>
      </c>
      <c r="C31" s="4"/>
      <c r="D31" s="9"/>
    </row>
    <row r="32" spans="1:4" ht="15">
      <c r="A32" s="5">
        <v>3613</v>
      </c>
      <c r="B32" s="5">
        <v>2132</v>
      </c>
      <c r="C32" s="5" t="s">
        <v>29</v>
      </c>
      <c r="D32" s="7">
        <v>50000</v>
      </c>
    </row>
    <row r="34" spans="1:4" s="10" customFormat="1" ht="15">
      <c r="A34" s="4">
        <v>3632</v>
      </c>
      <c r="B34" s="4" t="s">
        <v>30</v>
      </c>
      <c r="C34" s="4"/>
      <c r="D34" s="9"/>
    </row>
    <row r="35" spans="1:4" ht="15">
      <c r="A35" s="5">
        <v>3632</v>
      </c>
      <c r="B35" s="5">
        <v>2111</v>
      </c>
      <c r="C35" s="5" t="s">
        <v>31</v>
      </c>
      <c r="D35" s="6">
        <v>8000</v>
      </c>
    </row>
    <row r="36" spans="1:4" ht="15">
      <c r="A36" s="5"/>
      <c r="B36" s="5"/>
      <c r="C36" s="5"/>
      <c r="D36" s="6"/>
    </row>
    <row r="37" spans="1:4" ht="15">
      <c r="A37" s="11">
        <v>3635</v>
      </c>
      <c r="B37" s="11" t="s">
        <v>32</v>
      </c>
      <c r="C37" s="11"/>
      <c r="D37" s="6"/>
    </row>
    <row r="38" spans="1:4" ht="15">
      <c r="A38" s="5">
        <v>3635</v>
      </c>
      <c r="B38" s="5">
        <v>2111</v>
      </c>
      <c r="C38" s="5" t="s">
        <v>33</v>
      </c>
      <c r="D38" s="6">
        <v>39500</v>
      </c>
    </row>
    <row r="40" spans="1:4" s="10" customFormat="1" ht="15">
      <c r="A40" s="4">
        <v>3639</v>
      </c>
      <c r="B40" s="4" t="s">
        <v>34</v>
      </c>
      <c r="C40" s="4"/>
      <c r="D40" s="9"/>
    </row>
    <row r="41" spans="1:4" ht="15">
      <c r="A41" s="5">
        <v>3639</v>
      </c>
      <c r="B41" s="5">
        <v>2131</v>
      </c>
      <c r="C41" s="5" t="s">
        <v>35</v>
      </c>
      <c r="D41" s="7">
        <v>5000</v>
      </c>
    </row>
    <row r="43" spans="1:4" s="10" customFormat="1" ht="15">
      <c r="A43" s="4">
        <v>3722</v>
      </c>
      <c r="B43" s="4" t="s">
        <v>36</v>
      </c>
      <c r="C43" s="4"/>
      <c r="D43" s="9"/>
    </row>
    <row r="44" spans="1:4" ht="15">
      <c r="A44" s="5">
        <v>3722</v>
      </c>
      <c r="B44" s="5">
        <v>2112</v>
      </c>
      <c r="C44" s="5" t="s">
        <v>37</v>
      </c>
      <c r="D44" s="6">
        <v>0</v>
      </c>
    </row>
    <row r="46" spans="1:4" s="10" customFormat="1" ht="15">
      <c r="A46" s="11">
        <v>3723</v>
      </c>
      <c r="B46" s="11" t="s">
        <v>38</v>
      </c>
      <c r="C46" s="11"/>
      <c r="D46" s="12"/>
    </row>
    <row r="47" spans="1:4" ht="15">
      <c r="A47" s="5">
        <v>3723</v>
      </c>
      <c r="B47" s="5">
        <v>2324</v>
      </c>
      <c r="C47" s="5" t="s">
        <v>25</v>
      </c>
      <c r="D47" s="7">
        <v>12000</v>
      </c>
    </row>
    <row r="48" ht="15">
      <c r="D48"/>
    </row>
    <row r="49" spans="1:4" s="10" customFormat="1" ht="15">
      <c r="A49" s="4">
        <v>6171</v>
      </c>
      <c r="B49" s="4" t="s">
        <v>39</v>
      </c>
      <c r="C49" s="4"/>
      <c r="D49" s="9"/>
    </row>
    <row r="50" spans="1:4" s="10" customFormat="1" ht="15">
      <c r="A50" s="5">
        <v>6171</v>
      </c>
      <c r="B50" s="5">
        <v>2112</v>
      </c>
      <c r="C50" s="5" t="s">
        <v>40</v>
      </c>
      <c r="D50" s="12">
        <v>0</v>
      </c>
    </row>
    <row r="51" spans="1:4" ht="15">
      <c r="A51" s="5">
        <v>6171</v>
      </c>
      <c r="B51" s="5">
        <v>2139</v>
      </c>
      <c r="C51" s="5" t="s">
        <v>41</v>
      </c>
      <c r="D51" s="6">
        <v>0</v>
      </c>
    </row>
    <row r="52" spans="1:4" ht="15">
      <c r="A52" s="5">
        <v>6171</v>
      </c>
      <c r="B52" s="5">
        <v>2142</v>
      </c>
      <c r="C52" s="5" t="s">
        <v>42</v>
      </c>
      <c r="D52" s="7">
        <v>5000</v>
      </c>
    </row>
    <row r="53" spans="1:4" ht="15">
      <c r="A53" s="5">
        <v>6171</v>
      </c>
      <c r="B53" s="5">
        <v>2321</v>
      </c>
      <c r="C53" s="5" t="s">
        <v>27</v>
      </c>
      <c r="D53" s="8">
        <v>0</v>
      </c>
    </row>
    <row r="54" spans="1:4" ht="15">
      <c r="A54" s="5"/>
      <c r="B54" s="5"/>
      <c r="C54" s="5"/>
      <c r="D54" s="8"/>
    </row>
    <row r="55" spans="1:4" ht="15">
      <c r="A55" s="5" t="s">
        <v>5</v>
      </c>
      <c r="B55" s="5" t="s">
        <v>6</v>
      </c>
      <c r="C55" s="5" t="s">
        <v>7</v>
      </c>
      <c r="D55" s="6" t="s">
        <v>8</v>
      </c>
    </row>
    <row r="56" spans="1:4" s="10" customFormat="1" ht="15">
      <c r="A56" s="4">
        <v>6310</v>
      </c>
      <c r="B56" s="4" t="s">
        <v>43</v>
      </c>
      <c r="C56" s="4"/>
      <c r="D56" s="9"/>
    </row>
    <row r="57" spans="1:4" ht="15">
      <c r="A57" s="5">
        <v>6310</v>
      </c>
      <c r="B57" s="5">
        <v>2141</v>
      </c>
      <c r="C57" s="5" t="s">
        <v>44</v>
      </c>
      <c r="D57" s="8">
        <v>15000</v>
      </c>
    </row>
    <row r="58" spans="4:5" ht="15">
      <c r="D58"/>
      <c r="E58"/>
    </row>
    <row r="59" spans="1:5" s="13" customFormat="1" ht="17.25">
      <c r="A59" s="4" t="s">
        <v>45</v>
      </c>
      <c r="B59" s="4"/>
      <c r="C59" s="4"/>
      <c r="D59" s="9">
        <f>D24+D26+D29+D32+D35+D38+D41+D44+D47+D50+D51+D52+D53+D57</f>
        <v>3328000</v>
      </c>
      <c r="E59"/>
    </row>
    <row r="60" spans="1:5" s="13" customFormat="1" ht="17.25">
      <c r="A60" s="4">
        <v>8115</v>
      </c>
      <c r="B60" s="4" t="s">
        <v>46</v>
      </c>
      <c r="C60" s="4"/>
      <c r="D60" s="14">
        <v>100000</v>
      </c>
      <c r="E60"/>
    </row>
    <row r="62" ht="15">
      <c r="A62" s="4" t="s">
        <v>47</v>
      </c>
    </row>
    <row r="63" spans="1:4" s="4" customFormat="1" ht="15">
      <c r="A63" s="4">
        <v>1037</v>
      </c>
      <c r="B63" s="4" t="s">
        <v>48</v>
      </c>
      <c r="D63" s="15"/>
    </row>
    <row r="64" spans="1:4" ht="15">
      <c r="A64" s="5">
        <v>1037</v>
      </c>
      <c r="B64" s="5">
        <v>5229</v>
      </c>
      <c r="C64" s="5" t="s">
        <v>49</v>
      </c>
      <c r="D64" s="7">
        <v>9000</v>
      </c>
    </row>
    <row r="66" spans="1:4" s="10" customFormat="1" ht="15">
      <c r="A66" s="4">
        <v>2212</v>
      </c>
      <c r="B66" s="4" t="s">
        <v>50</v>
      </c>
      <c r="C66" s="4"/>
      <c r="D66" s="9"/>
    </row>
    <row r="67" spans="1:4" ht="15">
      <c r="A67" s="5">
        <v>2212</v>
      </c>
      <c r="B67" s="5">
        <v>5137</v>
      </c>
      <c r="C67" s="5" t="s">
        <v>51</v>
      </c>
      <c r="D67"/>
    </row>
    <row r="68" spans="1:4" ht="15">
      <c r="A68" s="5">
        <v>2212</v>
      </c>
      <c r="B68" s="5">
        <v>5139</v>
      </c>
      <c r="C68" s="5" t="s">
        <v>52</v>
      </c>
      <c r="D68" s="7">
        <v>5000</v>
      </c>
    </row>
    <row r="69" spans="1:4" ht="15">
      <c r="A69" s="5">
        <v>2212</v>
      </c>
      <c r="B69" s="5">
        <v>5169</v>
      </c>
      <c r="C69" s="5" t="s">
        <v>53</v>
      </c>
      <c r="D69" s="7">
        <v>10000</v>
      </c>
    </row>
    <row r="70" spans="1:4" ht="15">
      <c r="A70" s="5">
        <v>2212</v>
      </c>
      <c r="B70" s="5">
        <v>5171</v>
      </c>
      <c r="C70" s="5" t="s">
        <v>54</v>
      </c>
      <c r="D70" s="7">
        <v>50000</v>
      </c>
    </row>
    <row r="72" spans="1:4" s="10" customFormat="1" ht="15">
      <c r="A72" s="4">
        <v>2219</v>
      </c>
      <c r="B72" s="4" t="s">
        <v>55</v>
      </c>
      <c r="C72" s="4"/>
      <c r="D72" s="9"/>
    </row>
    <row r="73" spans="1:4" ht="15">
      <c r="A73" s="5">
        <v>2219</v>
      </c>
      <c r="B73" s="5">
        <v>5139</v>
      </c>
      <c r="C73" s="5" t="s">
        <v>52</v>
      </c>
      <c r="D73" s="16">
        <v>10000</v>
      </c>
    </row>
    <row r="74" spans="1:4" ht="15">
      <c r="A74" s="5">
        <v>2219</v>
      </c>
      <c r="B74" s="5">
        <v>5171</v>
      </c>
      <c r="C74" s="5" t="s">
        <v>54</v>
      </c>
      <c r="D74" s="17">
        <v>350000</v>
      </c>
    </row>
    <row r="75" spans="1:4" ht="15">
      <c r="A75" s="5">
        <v>2219</v>
      </c>
      <c r="B75" s="5">
        <v>6121</v>
      </c>
      <c r="C75" s="5" t="s">
        <v>56</v>
      </c>
      <c r="D75" s="16">
        <v>0</v>
      </c>
    </row>
    <row r="76" ht="15">
      <c r="D76" s="17"/>
    </row>
    <row r="77" spans="1:4" s="10" customFormat="1" ht="15">
      <c r="A77" s="4">
        <v>2221</v>
      </c>
      <c r="B77" s="4" t="s">
        <v>57</v>
      </c>
      <c r="C77" s="4"/>
      <c r="D77" s="9"/>
    </row>
    <row r="78" spans="1:4" ht="15">
      <c r="A78" s="5">
        <v>2221</v>
      </c>
      <c r="B78" s="5">
        <v>5193</v>
      </c>
      <c r="C78" s="5" t="s">
        <v>58</v>
      </c>
      <c r="D78" s="7">
        <v>40000</v>
      </c>
    </row>
    <row r="80" spans="1:4" s="10" customFormat="1" ht="15">
      <c r="A80" s="4">
        <v>2310</v>
      </c>
      <c r="B80" s="4" t="s">
        <v>59</v>
      </c>
      <c r="C80" s="4"/>
      <c r="D80" s="9"/>
    </row>
    <row r="81" spans="1:256" ht="15">
      <c r="A81" s="5">
        <v>2310</v>
      </c>
      <c r="B81" s="5">
        <v>5151</v>
      </c>
      <c r="C81" s="5" t="s">
        <v>60</v>
      </c>
      <c r="D81" s="7">
        <v>1500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4" ht="15">
      <c r="A82" s="5">
        <v>2310</v>
      </c>
      <c r="B82" s="5">
        <v>6319</v>
      </c>
      <c r="C82" s="5" t="s">
        <v>61</v>
      </c>
      <c r="D82" s="7">
        <v>40000</v>
      </c>
    </row>
    <row r="84" spans="1:4" s="10" customFormat="1" ht="15">
      <c r="A84" s="4">
        <v>2321</v>
      </c>
      <c r="B84" s="4" t="s">
        <v>62</v>
      </c>
      <c r="C84" s="4"/>
      <c r="D84" s="9"/>
    </row>
    <row r="85" spans="1:4" ht="15">
      <c r="A85" s="5">
        <v>2321</v>
      </c>
      <c r="B85" s="5">
        <v>5169</v>
      </c>
      <c r="C85" s="5" t="s">
        <v>53</v>
      </c>
      <c r="D85" s="7">
        <v>5000</v>
      </c>
    </row>
    <row r="86" spans="1:4" ht="15">
      <c r="A86" s="5">
        <v>2321</v>
      </c>
      <c r="B86" s="5">
        <v>6121</v>
      </c>
      <c r="C86" s="5" t="s">
        <v>56</v>
      </c>
      <c r="D86" s="7">
        <v>500000</v>
      </c>
    </row>
    <row r="87" spans="1:4" ht="15">
      <c r="A87" s="5"/>
      <c r="B87" s="5"/>
      <c r="C87" s="5"/>
      <c r="D87" s="7"/>
    </row>
    <row r="88" spans="1:4" ht="15">
      <c r="A88" s="11">
        <v>2339</v>
      </c>
      <c r="B88" s="11" t="s">
        <v>63</v>
      </c>
      <c r="C88" s="11"/>
      <c r="D88" s="7"/>
    </row>
    <row r="89" spans="1:4" ht="15">
      <c r="A89" s="5">
        <v>2339</v>
      </c>
      <c r="B89" s="5">
        <v>5171</v>
      </c>
      <c r="C89" s="5" t="s">
        <v>64</v>
      </c>
      <c r="D89" s="7">
        <v>100000</v>
      </c>
    </row>
    <row r="91" spans="1:4" s="10" customFormat="1" ht="15">
      <c r="A91" s="4">
        <v>3111</v>
      </c>
      <c r="B91" s="4" t="s">
        <v>65</v>
      </c>
      <c r="C91" s="4"/>
      <c r="D91" s="9"/>
    </row>
    <row r="92" spans="1:4" ht="15">
      <c r="A92" s="5">
        <v>3111</v>
      </c>
      <c r="B92" s="5">
        <v>5901</v>
      </c>
      <c r="C92" s="5" t="s">
        <v>66</v>
      </c>
      <c r="D92" s="6">
        <v>0</v>
      </c>
    </row>
    <row r="94" spans="1:4" s="10" customFormat="1" ht="15">
      <c r="A94" s="4">
        <v>3113</v>
      </c>
      <c r="B94" s="4" t="s">
        <v>67</v>
      </c>
      <c r="C94" s="4"/>
      <c r="D94" s="9"/>
    </row>
    <row r="95" spans="1:4" ht="15">
      <c r="A95" s="5">
        <v>3113</v>
      </c>
      <c r="B95" s="5">
        <v>5901</v>
      </c>
      <c r="C95" s="5" t="s">
        <v>68</v>
      </c>
      <c r="D95" s="7">
        <v>140000</v>
      </c>
    </row>
    <row r="97" spans="1:4" s="10" customFormat="1" ht="15">
      <c r="A97" s="4">
        <v>3319</v>
      </c>
      <c r="B97" s="4" t="s">
        <v>24</v>
      </c>
      <c r="C97" s="4"/>
      <c r="D97" s="9"/>
    </row>
    <row r="98" spans="1:4" ht="15">
      <c r="A98" s="5">
        <v>3319</v>
      </c>
      <c r="B98" s="5">
        <v>5021</v>
      </c>
      <c r="C98" s="5" t="s">
        <v>69</v>
      </c>
      <c r="D98" s="7">
        <v>6000</v>
      </c>
    </row>
    <row r="99" spans="1:4" ht="15">
      <c r="A99" s="5">
        <v>3319</v>
      </c>
      <c r="B99" s="5">
        <v>5137</v>
      </c>
      <c r="C99" s="5" t="s">
        <v>51</v>
      </c>
      <c r="D99" s="7">
        <v>0</v>
      </c>
    </row>
    <row r="100" spans="1:4" ht="15">
      <c r="A100" s="5"/>
      <c r="B100" s="5"/>
      <c r="C100" s="5"/>
      <c r="D100" s="8"/>
    </row>
    <row r="101" spans="1:4" ht="15">
      <c r="A101" s="11">
        <v>3322</v>
      </c>
      <c r="B101" s="11" t="s">
        <v>26</v>
      </c>
      <c r="C101" s="11"/>
      <c r="D101" s="8"/>
    </row>
    <row r="102" spans="1:4" ht="15">
      <c r="A102" s="5">
        <v>3322</v>
      </c>
      <c r="B102" s="5">
        <v>5139</v>
      </c>
      <c r="C102" s="5" t="s">
        <v>52</v>
      </c>
      <c r="D102" s="7">
        <v>15000</v>
      </c>
    </row>
    <row r="103" spans="1:4" ht="15">
      <c r="A103" s="5">
        <v>3322</v>
      </c>
      <c r="B103" s="5">
        <v>5169</v>
      </c>
      <c r="C103" s="5" t="s">
        <v>70</v>
      </c>
      <c r="D103" s="7">
        <v>5000</v>
      </c>
    </row>
    <row r="104" spans="1:4" ht="15">
      <c r="A104" s="5">
        <v>3322</v>
      </c>
      <c r="B104" s="5">
        <v>5223</v>
      </c>
      <c r="C104" s="5" t="s">
        <v>71</v>
      </c>
      <c r="D104" s="8">
        <v>0</v>
      </c>
    </row>
    <row r="106" spans="1:4" s="10" customFormat="1" ht="15">
      <c r="A106" s="4">
        <v>3399</v>
      </c>
      <c r="B106" s="4" t="s">
        <v>72</v>
      </c>
      <c r="C106" s="4"/>
      <c r="D106" s="15"/>
    </row>
    <row r="107" spans="1:4" s="10" customFormat="1" ht="15">
      <c r="A107" s="5">
        <v>3399</v>
      </c>
      <c r="B107" s="5">
        <v>5161</v>
      </c>
      <c r="C107" s="5" t="s">
        <v>73</v>
      </c>
      <c r="D107" s="18">
        <v>500</v>
      </c>
    </row>
    <row r="108" spans="1:4" ht="15">
      <c r="A108" s="5">
        <v>3399</v>
      </c>
      <c r="B108" s="5">
        <v>5169</v>
      </c>
      <c r="C108" s="5" t="s">
        <v>53</v>
      </c>
      <c r="D108" s="7">
        <v>10000</v>
      </c>
    </row>
    <row r="109" spans="1:4" ht="15">
      <c r="A109" s="5">
        <v>3399</v>
      </c>
      <c r="B109" s="5">
        <v>5179</v>
      </c>
      <c r="C109" s="7" t="s">
        <v>74</v>
      </c>
      <c r="D109" s="7">
        <v>0</v>
      </c>
    </row>
    <row r="110" spans="1:4" ht="15">
      <c r="A110" s="5">
        <v>3399</v>
      </c>
      <c r="B110" s="5">
        <v>5194</v>
      </c>
      <c r="C110" s="5" t="s">
        <v>75</v>
      </c>
      <c r="D110" s="7">
        <v>10000</v>
      </c>
    </row>
    <row r="111" ht="15">
      <c r="D111"/>
    </row>
    <row r="112" spans="1:4" s="10" customFormat="1" ht="15">
      <c r="A112" s="4">
        <v>3419</v>
      </c>
      <c r="B112" s="4" t="s">
        <v>76</v>
      </c>
      <c r="C112" s="4"/>
      <c r="D112" s="9"/>
    </row>
    <row r="113" spans="1:4" ht="15">
      <c r="A113" s="5">
        <v>3419</v>
      </c>
      <c r="B113" s="5">
        <v>5229</v>
      </c>
      <c r="C113" s="5" t="s">
        <v>49</v>
      </c>
      <c r="D113" s="7">
        <v>9000</v>
      </c>
    </row>
    <row r="115" spans="1:4" s="10" customFormat="1" ht="15">
      <c r="A115" s="4">
        <v>3421</v>
      </c>
      <c r="B115" s="4" t="s">
        <v>77</v>
      </c>
      <c r="C115" s="4"/>
      <c r="D115" s="9"/>
    </row>
    <row r="116" spans="1:4" ht="15">
      <c r="A116" s="5">
        <v>3421</v>
      </c>
      <c r="B116" s="5">
        <v>5137</v>
      </c>
      <c r="C116" s="5" t="s">
        <v>51</v>
      </c>
      <c r="D116" s="7">
        <v>0</v>
      </c>
    </row>
    <row r="117" spans="1:4" ht="15">
      <c r="A117" s="5">
        <v>3421</v>
      </c>
      <c r="B117" s="5">
        <v>5139</v>
      </c>
      <c r="C117" s="5" t="s">
        <v>52</v>
      </c>
      <c r="D117" s="7">
        <v>5000</v>
      </c>
    </row>
    <row r="118" spans="1:4" ht="15">
      <c r="A118" s="1">
        <v>3424</v>
      </c>
      <c r="B118" s="1">
        <v>6121</v>
      </c>
      <c r="C118" s="5" t="s">
        <v>56</v>
      </c>
      <c r="D118" s="7">
        <v>80000</v>
      </c>
    </row>
    <row r="119" spans="3:4" ht="15">
      <c r="C119" s="5"/>
      <c r="D119" s="7"/>
    </row>
    <row r="120" spans="1:4" s="10" customFormat="1" ht="15">
      <c r="A120" s="4">
        <v>3429</v>
      </c>
      <c r="B120" s="4" t="s">
        <v>78</v>
      </c>
      <c r="C120" s="4"/>
      <c r="D120" s="9"/>
    </row>
    <row r="121" spans="1:4" ht="15">
      <c r="A121" s="5">
        <v>3429</v>
      </c>
      <c r="B121" s="5">
        <v>5229</v>
      </c>
      <c r="C121" s="5" t="s">
        <v>49</v>
      </c>
      <c r="D121" s="7">
        <v>9000</v>
      </c>
    </row>
    <row r="123" spans="1:4" s="10" customFormat="1" ht="15">
      <c r="A123" s="4">
        <v>3613</v>
      </c>
      <c r="B123" s="4" t="s">
        <v>28</v>
      </c>
      <c r="C123" s="4"/>
      <c r="D123" s="9"/>
    </row>
    <row r="124" spans="1:4" s="10" customFormat="1" ht="15">
      <c r="A124" s="5">
        <v>3613</v>
      </c>
      <c r="B124" s="5">
        <v>5137</v>
      </c>
      <c r="C124" s="5" t="s">
        <v>51</v>
      </c>
      <c r="D124" s="16">
        <v>0</v>
      </c>
    </row>
    <row r="125" spans="1:4" ht="15">
      <c r="A125" s="5">
        <v>3613</v>
      </c>
      <c r="B125" s="5">
        <v>5139</v>
      </c>
      <c r="C125" s="5" t="s">
        <v>52</v>
      </c>
      <c r="D125" s="7">
        <v>20000</v>
      </c>
    </row>
    <row r="126" spans="1:4" ht="15">
      <c r="A126" s="5">
        <v>3613</v>
      </c>
      <c r="B126" s="5">
        <v>5171</v>
      </c>
      <c r="C126" s="5" t="s">
        <v>54</v>
      </c>
      <c r="D126" s="7">
        <v>25000</v>
      </c>
    </row>
    <row r="128" spans="1:4" s="10" customFormat="1" ht="15">
      <c r="A128" s="4">
        <v>3631</v>
      </c>
      <c r="B128" s="4" t="s">
        <v>79</v>
      </c>
      <c r="C128" s="4"/>
      <c r="D128" s="9"/>
    </row>
    <row r="129" spans="1:4" ht="15">
      <c r="A129" s="5">
        <v>3631</v>
      </c>
      <c r="B129" s="5">
        <v>5154</v>
      </c>
      <c r="C129" s="5" t="s">
        <v>80</v>
      </c>
      <c r="D129" s="7">
        <v>70000</v>
      </c>
    </row>
    <row r="130" spans="1:4" ht="15">
      <c r="A130" s="5">
        <v>3631</v>
      </c>
      <c r="B130" s="5">
        <v>5171</v>
      </c>
      <c r="C130" s="5" t="s">
        <v>54</v>
      </c>
      <c r="D130" s="7">
        <v>100000</v>
      </c>
    </row>
    <row r="131" spans="1:4" ht="15">
      <c r="A131" s="5">
        <v>3631</v>
      </c>
      <c r="B131" s="5">
        <v>6121</v>
      </c>
      <c r="C131" s="5" t="s">
        <v>56</v>
      </c>
      <c r="D131" s="7">
        <v>0</v>
      </c>
    </row>
    <row r="133" spans="1:4" s="10" customFormat="1" ht="15">
      <c r="A133" s="4">
        <v>3632</v>
      </c>
      <c r="B133" s="4" t="s">
        <v>30</v>
      </c>
      <c r="C133" s="4"/>
      <c r="D133" s="9"/>
    </row>
    <row r="134" spans="1:4" ht="15">
      <c r="A134" s="5">
        <v>3632</v>
      </c>
      <c r="B134" s="5">
        <v>5021</v>
      </c>
      <c r="C134" s="5" t="s">
        <v>69</v>
      </c>
      <c r="D134" s="7">
        <v>18000</v>
      </c>
    </row>
    <row r="135" spans="1:4" ht="15">
      <c r="A135" s="5">
        <v>3632</v>
      </c>
      <c r="B135" s="5">
        <v>5031</v>
      </c>
      <c r="C135" s="5" t="s">
        <v>81</v>
      </c>
      <c r="D135" s="7">
        <v>0</v>
      </c>
    </row>
    <row r="136" spans="1:4" ht="15">
      <c r="A136" s="5">
        <v>3632</v>
      </c>
      <c r="B136" s="5">
        <v>5032</v>
      </c>
      <c r="C136" s="5" t="s">
        <v>82</v>
      </c>
      <c r="D136" s="7">
        <v>0</v>
      </c>
    </row>
    <row r="137" spans="1:4" ht="15">
      <c r="A137" s="5">
        <v>3632</v>
      </c>
      <c r="B137" s="5">
        <v>5132</v>
      </c>
      <c r="C137" s="5" t="s">
        <v>83</v>
      </c>
      <c r="D137" s="7">
        <v>2000</v>
      </c>
    </row>
    <row r="138" spans="1:4" ht="15">
      <c r="A138" s="5">
        <v>3632</v>
      </c>
      <c r="B138" s="5">
        <v>5139</v>
      </c>
      <c r="C138" s="5" t="s">
        <v>52</v>
      </c>
      <c r="D138" s="7">
        <v>5000</v>
      </c>
    </row>
    <row r="139" spans="1:4" ht="15">
      <c r="A139" s="5">
        <v>3632</v>
      </c>
      <c r="B139" s="5">
        <v>5156</v>
      </c>
      <c r="C139" s="5" t="s">
        <v>84</v>
      </c>
      <c r="D139" s="7">
        <v>2000</v>
      </c>
    </row>
    <row r="140" spans="1:4" ht="15">
      <c r="A140" s="5">
        <v>3632</v>
      </c>
      <c r="B140" s="5">
        <v>5169</v>
      </c>
      <c r="C140" s="5" t="s">
        <v>53</v>
      </c>
      <c r="D140" s="7">
        <v>8000</v>
      </c>
    </row>
    <row r="141" spans="1:4" ht="15">
      <c r="A141" s="5">
        <v>3632</v>
      </c>
      <c r="B141" s="5">
        <v>5171</v>
      </c>
      <c r="C141" s="5" t="s">
        <v>54</v>
      </c>
      <c r="D141" s="7">
        <v>10000</v>
      </c>
    </row>
    <row r="143" spans="1:4" s="10" customFormat="1" ht="15">
      <c r="A143" s="4">
        <v>3635</v>
      </c>
      <c r="B143" s="4" t="s">
        <v>32</v>
      </c>
      <c r="C143" s="4"/>
      <c r="D143" s="9"/>
    </row>
    <row r="144" spans="1:4" ht="15">
      <c r="A144" s="5">
        <v>3635</v>
      </c>
      <c r="B144" s="5">
        <v>5161</v>
      </c>
      <c r="C144" s="5" t="s">
        <v>73</v>
      </c>
      <c r="D144" s="7">
        <v>500</v>
      </c>
    </row>
    <row r="145" spans="1:4" s="1" customFormat="1" ht="15">
      <c r="A145" s="5">
        <v>3635</v>
      </c>
      <c r="B145" s="5">
        <v>5169</v>
      </c>
      <c r="C145" s="5" t="s">
        <v>53</v>
      </c>
      <c r="D145" s="7">
        <v>50000</v>
      </c>
    </row>
    <row r="146" spans="1:4" ht="15">
      <c r="A146"/>
      <c r="B146"/>
      <c r="C146"/>
      <c r="D146"/>
    </row>
    <row r="148" spans="1:2" ht="15">
      <c r="A148" s="4">
        <v>3721</v>
      </c>
      <c r="B148" s="4" t="s">
        <v>85</v>
      </c>
    </row>
    <row r="149" spans="1:4" ht="15">
      <c r="A149" s="5">
        <v>3721</v>
      </c>
      <c r="B149" s="5">
        <v>5169</v>
      </c>
      <c r="C149" s="5" t="s">
        <v>53</v>
      </c>
      <c r="D149" s="7">
        <v>20000</v>
      </c>
    </row>
    <row r="151" spans="1:4" s="10" customFormat="1" ht="15">
      <c r="A151" s="4">
        <v>3722</v>
      </c>
      <c r="B151" s="4" t="s">
        <v>36</v>
      </c>
      <c r="C151" s="4"/>
      <c r="D151" s="9"/>
    </row>
    <row r="152" spans="1:4" s="10" customFormat="1" ht="15">
      <c r="A152" s="5">
        <v>3722</v>
      </c>
      <c r="B152" s="5">
        <v>5138</v>
      </c>
      <c r="C152" s="5" t="s">
        <v>86</v>
      </c>
      <c r="D152" s="16">
        <v>0</v>
      </c>
    </row>
    <row r="153" spans="1:4" ht="15">
      <c r="A153" s="5">
        <v>3722</v>
      </c>
      <c r="B153" s="5">
        <v>5169</v>
      </c>
      <c r="C153" s="5" t="s">
        <v>53</v>
      </c>
      <c r="D153" s="7">
        <v>300000</v>
      </c>
    </row>
    <row r="155" spans="1:4" s="10" customFormat="1" ht="15">
      <c r="A155" s="4">
        <v>3723</v>
      </c>
      <c r="B155" s="4" t="s">
        <v>38</v>
      </c>
      <c r="C155" s="4"/>
      <c r="D155" s="9"/>
    </row>
    <row r="156" spans="1:4" ht="15">
      <c r="A156" s="5">
        <v>3723</v>
      </c>
      <c r="B156" s="5">
        <v>5169</v>
      </c>
      <c r="C156" s="5" t="s">
        <v>53</v>
      </c>
      <c r="D156" s="7">
        <v>20000</v>
      </c>
    </row>
    <row r="157" spans="1:4" ht="15">
      <c r="A157" s="5"/>
      <c r="B157" s="5"/>
      <c r="C157" s="5"/>
      <c r="D157" s="8"/>
    </row>
    <row r="158" spans="1:4" ht="15">
      <c r="A158" s="5" t="s">
        <v>5</v>
      </c>
      <c r="B158" s="5" t="s">
        <v>6</v>
      </c>
      <c r="C158" s="7" t="s">
        <v>7</v>
      </c>
      <c r="D158" s="6" t="s">
        <v>8</v>
      </c>
    </row>
    <row r="159" spans="1:4" s="10" customFormat="1" ht="15">
      <c r="A159" s="4">
        <v>3745</v>
      </c>
      <c r="B159" s="4" t="s">
        <v>87</v>
      </c>
      <c r="C159" s="4"/>
      <c r="D159" s="9"/>
    </row>
    <row r="160" spans="1:4" s="10" customFormat="1" ht="15">
      <c r="A160" s="5">
        <v>3745</v>
      </c>
      <c r="B160" s="5">
        <v>5021</v>
      </c>
      <c r="C160" s="5" t="s">
        <v>69</v>
      </c>
      <c r="D160" s="16">
        <v>0</v>
      </c>
    </row>
    <row r="161" spans="1:4" ht="15">
      <c r="A161" s="5">
        <v>3745</v>
      </c>
      <c r="B161" s="5">
        <v>5132</v>
      </c>
      <c r="C161" s="5" t="s">
        <v>83</v>
      </c>
      <c r="D161" s="7">
        <v>2000</v>
      </c>
    </row>
    <row r="162" spans="1:4" ht="15">
      <c r="A162" s="5">
        <v>3745</v>
      </c>
      <c r="B162" s="5">
        <v>5137</v>
      </c>
      <c r="C162" s="5" t="s">
        <v>51</v>
      </c>
      <c r="D162" s="7">
        <v>80000</v>
      </c>
    </row>
    <row r="163" spans="1:4" ht="15">
      <c r="A163" s="5">
        <v>3745</v>
      </c>
      <c r="B163" s="5">
        <v>5139</v>
      </c>
      <c r="C163" s="5" t="s">
        <v>52</v>
      </c>
      <c r="D163" s="7">
        <v>5000</v>
      </c>
    </row>
    <row r="164" spans="1:4" ht="15">
      <c r="A164" s="5">
        <v>3745</v>
      </c>
      <c r="B164" s="5">
        <v>5156</v>
      </c>
      <c r="C164" s="5" t="s">
        <v>84</v>
      </c>
      <c r="D164" s="7">
        <v>7000</v>
      </c>
    </row>
    <row r="165" spans="1:4" ht="15">
      <c r="A165" s="5">
        <v>3745</v>
      </c>
      <c r="B165" s="5">
        <v>5169</v>
      </c>
      <c r="C165" s="5" t="s">
        <v>53</v>
      </c>
      <c r="D165" s="7">
        <v>0</v>
      </c>
    </row>
    <row r="166" spans="1:4" ht="15">
      <c r="A166" s="5">
        <v>3745</v>
      </c>
      <c r="B166" s="5">
        <v>5171</v>
      </c>
      <c r="C166" s="5" t="s">
        <v>54</v>
      </c>
      <c r="D166" s="7">
        <v>10000</v>
      </c>
    </row>
    <row r="168" spans="1:4" s="10" customFormat="1" ht="15">
      <c r="A168" s="4">
        <v>5512</v>
      </c>
      <c r="B168" s="4" t="s">
        <v>88</v>
      </c>
      <c r="C168" s="4"/>
      <c r="D168" s="9"/>
    </row>
    <row r="169" spans="1:4" ht="15">
      <c r="A169" s="5">
        <v>5512</v>
      </c>
      <c r="B169" s="5">
        <v>5139</v>
      </c>
      <c r="C169" s="5" t="s">
        <v>52</v>
      </c>
      <c r="D169" s="7">
        <v>10000</v>
      </c>
    </row>
    <row r="170" spans="1:4" ht="15">
      <c r="A170" s="5">
        <v>5512</v>
      </c>
      <c r="B170" s="5">
        <v>5156</v>
      </c>
      <c r="C170" s="5" t="s">
        <v>84</v>
      </c>
      <c r="D170" s="7">
        <v>3000</v>
      </c>
    </row>
    <row r="171" spans="1:4" ht="15">
      <c r="A171" s="5">
        <v>5512</v>
      </c>
      <c r="B171" s="5">
        <v>5163</v>
      </c>
      <c r="C171" s="5" t="s">
        <v>89</v>
      </c>
      <c r="D171" s="7">
        <v>2000</v>
      </c>
    </row>
    <row r="172" spans="1:4" ht="15">
      <c r="A172" s="5">
        <v>5512</v>
      </c>
      <c r="B172" s="5">
        <v>5167</v>
      </c>
      <c r="C172" s="5" t="s">
        <v>90</v>
      </c>
      <c r="D172" s="7">
        <v>0</v>
      </c>
    </row>
    <row r="173" spans="1:4" ht="15">
      <c r="A173" s="5">
        <v>5512</v>
      </c>
      <c r="B173" s="5">
        <v>5169</v>
      </c>
      <c r="C173" s="5" t="s">
        <v>53</v>
      </c>
      <c r="D173" s="7">
        <v>0</v>
      </c>
    </row>
    <row r="174" spans="1:4" ht="15">
      <c r="A174" s="5">
        <v>5512</v>
      </c>
      <c r="B174" s="5">
        <v>5229</v>
      </c>
      <c r="C174" s="5" t="s">
        <v>49</v>
      </c>
      <c r="D174" s="7">
        <v>9000</v>
      </c>
    </row>
    <row r="176" spans="1:4" s="10" customFormat="1" ht="15">
      <c r="A176" s="4">
        <v>6112</v>
      </c>
      <c r="B176" s="4" t="s">
        <v>91</v>
      </c>
      <c r="C176" s="4"/>
      <c r="D176" s="9"/>
    </row>
    <row r="177" spans="1:4" ht="15">
      <c r="A177" s="5">
        <v>6112</v>
      </c>
      <c r="B177" s="5">
        <v>5023</v>
      </c>
      <c r="C177" s="5" t="s">
        <v>92</v>
      </c>
      <c r="D177" s="7">
        <v>450000</v>
      </c>
    </row>
    <row r="178" spans="1:4" ht="15">
      <c r="A178" s="5">
        <v>6112</v>
      </c>
      <c r="B178" s="5">
        <v>5031</v>
      </c>
      <c r="C178" s="5" t="s">
        <v>81</v>
      </c>
      <c r="D178" s="7">
        <v>80000</v>
      </c>
    </row>
    <row r="179" spans="1:4" ht="15">
      <c r="A179" s="5">
        <v>6112</v>
      </c>
      <c r="B179" s="5">
        <v>5032</v>
      </c>
      <c r="C179" s="5" t="s">
        <v>93</v>
      </c>
      <c r="D179" s="7">
        <v>30000</v>
      </c>
    </row>
    <row r="180" spans="1:4" ht="15">
      <c r="A180" s="1">
        <v>6112</v>
      </c>
      <c r="B180" s="5">
        <v>5167</v>
      </c>
      <c r="C180" s="5" t="s">
        <v>90</v>
      </c>
      <c r="D180" s="7">
        <v>5000</v>
      </c>
    </row>
    <row r="181" spans="1:4" ht="15">
      <c r="A181" s="5">
        <v>6112</v>
      </c>
      <c r="B181" s="5">
        <v>5173</v>
      </c>
      <c r="C181" s="5" t="s">
        <v>94</v>
      </c>
      <c r="D181" s="7">
        <v>6000</v>
      </c>
    </row>
    <row r="182" spans="2:4" ht="15">
      <c r="B182"/>
      <c r="C182" s="5"/>
      <c r="D182" s="8"/>
    </row>
    <row r="183" spans="1:4" s="10" customFormat="1" ht="15">
      <c r="A183" s="4">
        <v>6171</v>
      </c>
      <c r="B183" s="4" t="s">
        <v>39</v>
      </c>
      <c r="C183" s="4"/>
      <c r="D183" s="9"/>
    </row>
    <row r="184" spans="1:4" ht="15">
      <c r="A184" s="5">
        <v>6171</v>
      </c>
      <c r="B184" s="5">
        <v>5011</v>
      </c>
      <c r="C184" s="5" t="s">
        <v>95</v>
      </c>
      <c r="D184" s="7">
        <v>252000</v>
      </c>
    </row>
    <row r="185" spans="1:4" ht="15">
      <c r="A185" s="5">
        <v>6171</v>
      </c>
      <c r="B185" s="5">
        <v>5021</v>
      </c>
      <c r="C185" s="5" t="s">
        <v>69</v>
      </c>
      <c r="D185" s="7">
        <v>22000</v>
      </c>
    </row>
    <row r="186" spans="1:4" ht="15">
      <c r="A186" s="5">
        <v>6171</v>
      </c>
      <c r="B186" s="5">
        <v>5031</v>
      </c>
      <c r="C186" s="5" t="s">
        <v>81</v>
      </c>
      <c r="D186" s="7">
        <v>54000</v>
      </c>
    </row>
    <row r="187" spans="1:4" ht="15">
      <c r="A187" s="5">
        <v>6171</v>
      </c>
      <c r="B187" s="5">
        <v>5032</v>
      </c>
      <c r="C187" s="5" t="s">
        <v>82</v>
      </c>
      <c r="D187" s="7">
        <v>20000</v>
      </c>
    </row>
    <row r="188" spans="1:4" ht="15">
      <c r="A188" s="5">
        <v>6171</v>
      </c>
      <c r="B188" s="5">
        <v>5038</v>
      </c>
      <c r="C188" s="5" t="s">
        <v>96</v>
      </c>
      <c r="D188" s="7">
        <v>2500</v>
      </c>
    </row>
    <row r="189" spans="1:4" ht="15">
      <c r="A189" s="5">
        <v>6171</v>
      </c>
      <c r="B189" s="5">
        <v>5136</v>
      </c>
      <c r="C189" s="5" t="s">
        <v>97</v>
      </c>
      <c r="D189" s="7">
        <v>11000</v>
      </c>
    </row>
    <row r="190" spans="1:4" ht="15">
      <c r="A190" s="5">
        <v>6171</v>
      </c>
      <c r="B190" s="5">
        <v>5137</v>
      </c>
      <c r="C190" s="5" t="s">
        <v>51</v>
      </c>
      <c r="D190" s="7">
        <v>0</v>
      </c>
    </row>
    <row r="191" spans="1:4" ht="15">
      <c r="A191" s="5">
        <v>6171</v>
      </c>
      <c r="B191" s="5">
        <v>5139</v>
      </c>
      <c r="C191" s="5" t="s">
        <v>52</v>
      </c>
      <c r="D191" s="7">
        <v>30000</v>
      </c>
    </row>
    <row r="192" spans="1:4" ht="15">
      <c r="A192" s="5">
        <v>6171</v>
      </c>
      <c r="B192" s="5">
        <v>5154</v>
      </c>
      <c r="C192" s="5" t="s">
        <v>80</v>
      </c>
      <c r="D192" s="7">
        <v>98500</v>
      </c>
    </row>
    <row r="193" spans="1:4" ht="15">
      <c r="A193" s="5">
        <v>6171</v>
      </c>
      <c r="B193" s="5">
        <v>5155</v>
      </c>
      <c r="C193" s="5" t="s">
        <v>98</v>
      </c>
      <c r="D193" s="7">
        <v>10000</v>
      </c>
    </row>
    <row r="194" spans="1:4" ht="15">
      <c r="A194" s="5">
        <v>6171</v>
      </c>
      <c r="B194" s="5">
        <v>5161</v>
      </c>
      <c r="C194" s="5" t="s">
        <v>73</v>
      </c>
      <c r="D194" s="7">
        <v>7000</v>
      </c>
    </row>
    <row r="195" spans="1:4" ht="15">
      <c r="A195" s="5">
        <v>6171</v>
      </c>
      <c r="B195" s="5">
        <v>5162</v>
      </c>
      <c r="C195" s="5" t="s">
        <v>99</v>
      </c>
      <c r="D195" s="7">
        <v>40000</v>
      </c>
    </row>
    <row r="196" spans="1:4" ht="15">
      <c r="A196" s="5">
        <v>6171</v>
      </c>
      <c r="B196" s="5">
        <v>5166</v>
      </c>
      <c r="C196" s="5" t="s">
        <v>100</v>
      </c>
      <c r="D196" s="7">
        <v>25000</v>
      </c>
    </row>
    <row r="197" spans="1:4" ht="15">
      <c r="A197" s="5">
        <v>6171</v>
      </c>
      <c r="B197" s="5">
        <v>5167</v>
      </c>
      <c r="C197" s="5" t="s">
        <v>90</v>
      </c>
      <c r="D197" s="7">
        <v>5000</v>
      </c>
    </row>
    <row r="198" spans="1:4" ht="15">
      <c r="A198" s="5">
        <v>6171</v>
      </c>
      <c r="B198" s="5">
        <v>5169</v>
      </c>
      <c r="C198" s="5" t="s">
        <v>53</v>
      </c>
      <c r="D198" s="7">
        <v>50000</v>
      </c>
    </row>
    <row r="199" spans="1:4" ht="15">
      <c r="A199" s="5">
        <v>6171</v>
      </c>
      <c r="B199" s="5">
        <v>5171</v>
      </c>
      <c r="C199" s="5" t="s">
        <v>101</v>
      </c>
      <c r="D199" s="7">
        <v>0</v>
      </c>
    </row>
    <row r="200" spans="1:4" ht="15">
      <c r="A200" s="5">
        <v>6171</v>
      </c>
      <c r="B200" s="5">
        <v>5172</v>
      </c>
      <c r="C200" s="5" t="s">
        <v>102</v>
      </c>
      <c r="D200" s="7">
        <v>3000</v>
      </c>
    </row>
    <row r="201" spans="1:4" ht="15">
      <c r="A201" s="5">
        <v>6171</v>
      </c>
      <c r="B201" s="5">
        <v>5173</v>
      </c>
      <c r="C201" s="5" t="s">
        <v>94</v>
      </c>
      <c r="D201" s="7">
        <v>2000</v>
      </c>
    </row>
    <row r="202" spans="1:4" ht="15">
      <c r="A202" s="5">
        <v>6171</v>
      </c>
      <c r="B202" s="5">
        <v>5175</v>
      </c>
      <c r="C202" s="5" t="s">
        <v>103</v>
      </c>
      <c r="D202" s="7">
        <v>4000</v>
      </c>
    </row>
    <row r="203" spans="1:4" ht="15">
      <c r="A203" s="5">
        <v>6171</v>
      </c>
      <c r="B203" s="5">
        <v>5182</v>
      </c>
      <c r="C203" s="5" t="s">
        <v>104</v>
      </c>
      <c r="D203" s="7">
        <v>0</v>
      </c>
    </row>
    <row r="204" spans="1:4" ht="15">
      <c r="A204" s="5">
        <v>6171</v>
      </c>
      <c r="B204" s="5">
        <v>5192</v>
      </c>
      <c r="C204" s="5" t="s">
        <v>105</v>
      </c>
      <c r="D204" s="7">
        <v>2500</v>
      </c>
    </row>
    <row r="205" spans="1:4" ht="15">
      <c r="A205" s="5">
        <v>6171</v>
      </c>
      <c r="B205" s="5">
        <v>5229</v>
      </c>
      <c r="C205" s="5" t="s">
        <v>106</v>
      </c>
      <c r="D205" s="7">
        <v>0</v>
      </c>
    </row>
    <row r="206" spans="1:4" ht="15">
      <c r="A206" s="5">
        <v>6171</v>
      </c>
      <c r="B206" s="5">
        <v>5321</v>
      </c>
      <c r="C206" s="5" t="s">
        <v>107</v>
      </c>
      <c r="D206" s="7">
        <v>0</v>
      </c>
    </row>
    <row r="207" spans="1:4" ht="15">
      <c r="A207" s="5" t="s">
        <v>5</v>
      </c>
      <c r="B207" s="5" t="s">
        <v>6</v>
      </c>
      <c r="C207" s="7" t="s">
        <v>7</v>
      </c>
      <c r="D207" s="7"/>
    </row>
    <row r="208" spans="1:4" ht="15">
      <c r="A208" s="5">
        <v>6171</v>
      </c>
      <c r="B208" s="5">
        <v>5362</v>
      </c>
      <c r="C208" s="5" t="s">
        <v>108</v>
      </c>
      <c r="D208" s="7">
        <v>1000</v>
      </c>
    </row>
    <row r="209" spans="1:4" ht="15">
      <c r="A209" s="5">
        <v>6171</v>
      </c>
      <c r="B209" s="5">
        <v>5901</v>
      </c>
      <c r="C209" s="5" t="s">
        <v>109</v>
      </c>
      <c r="D209" s="7">
        <v>0</v>
      </c>
    </row>
    <row r="210" ht="15">
      <c r="D210" s="6"/>
    </row>
    <row r="211" spans="1:4" s="10" customFormat="1" ht="15">
      <c r="A211" s="4">
        <v>6310</v>
      </c>
      <c r="B211" s="4" t="s">
        <v>43</v>
      </c>
      <c r="C211" s="4"/>
      <c r="D211" s="9"/>
    </row>
    <row r="212" spans="1:4" ht="15">
      <c r="A212" s="5">
        <v>6310</v>
      </c>
      <c r="B212" s="5">
        <v>5163</v>
      </c>
      <c r="C212" s="5" t="s">
        <v>89</v>
      </c>
      <c r="D212" s="7">
        <v>7000</v>
      </c>
    </row>
    <row r="213" spans="1:4" s="10" customFormat="1" ht="15">
      <c r="A213" s="4">
        <v>6320</v>
      </c>
      <c r="B213" s="4" t="s">
        <v>110</v>
      </c>
      <c r="C213" s="4"/>
      <c r="D213" s="9"/>
    </row>
    <row r="214" spans="1:5" ht="15">
      <c r="A214" s="5">
        <v>6320</v>
      </c>
      <c r="B214" s="5">
        <v>5163</v>
      </c>
      <c r="C214" s="5" t="s">
        <v>89</v>
      </c>
      <c r="D214" s="7">
        <v>22000</v>
      </c>
      <c r="E214"/>
    </row>
    <row r="215" spans="1:2" ht="15">
      <c r="A215" s="4"/>
      <c r="B215" s="4"/>
    </row>
    <row r="216" spans="1:5" ht="15">
      <c r="A216" s="4" t="s">
        <v>111</v>
      </c>
      <c r="B216" s="4"/>
      <c r="C216" s="4"/>
      <c r="D216" s="9">
        <f>SUM(D208:D214,D161:D206,D110:D156,D64:D108)</f>
        <v>3428000</v>
      </c>
      <c r="E216" s="2">
        <f>D216-D59</f>
        <v>100000</v>
      </c>
    </row>
    <row r="218" ht="15">
      <c r="A218" s="1" t="s">
        <v>112</v>
      </c>
    </row>
    <row r="219" ht="15">
      <c r="A219" s="1" t="s">
        <v>113</v>
      </c>
    </row>
    <row r="220" ht="15">
      <c r="A220" s="3" t="s">
        <v>114</v>
      </c>
    </row>
    <row r="222" ht="15">
      <c r="A222"/>
    </row>
  </sheetData>
  <printOptions/>
  <pageMargins left="0.5902777777777778" right="0.5902777777777778" top="0.39375" bottom="0.5326388888888889" header="0.5118055555555556" footer="0.39375"/>
  <pageSetup firstPageNumber="1" useFirstPageNumber="1" horizontalDpi="300" verticalDpi="300" orientation="portrait" paperSize="9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7"/>
  <sheetViews>
    <sheetView workbookViewId="0" topLeftCell="A46">
      <selection activeCell="E122" sqref="E122"/>
    </sheetView>
  </sheetViews>
  <sheetFormatPr defaultColWidth="12.57421875" defaultRowHeight="12.75"/>
  <cols>
    <col min="1" max="1" width="9.140625" style="19" customWidth="1"/>
    <col min="2" max="2" width="9.7109375" style="19" customWidth="1"/>
    <col min="3" max="3" width="35.421875" style="19" customWidth="1"/>
    <col min="4" max="4" width="14.140625" style="20" customWidth="1"/>
    <col min="5" max="5" width="17.8515625" style="21" customWidth="1"/>
    <col min="6" max="16384" width="11.57421875" style="21" customWidth="1"/>
  </cols>
  <sheetData>
    <row r="1" ht="12.75">
      <c r="A1" s="22" t="s">
        <v>0</v>
      </c>
    </row>
    <row r="2" ht="12.75">
      <c r="A2" s="19" t="s">
        <v>1</v>
      </c>
    </row>
    <row r="3" ht="12.75">
      <c r="A3" s="19" t="s">
        <v>2</v>
      </c>
    </row>
    <row r="4" spans="3:4" ht="12.75">
      <c r="C4" s="22" t="s">
        <v>3</v>
      </c>
      <c r="D4" s="21"/>
    </row>
    <row r="6" ht="12.75">
      <c r="A6" s="22" t="s">
        <v>4</v>
      </c>
    </row>
    <row r="7" spans="1:4" ht="12.75">
      <c r="A7" s="23" t="s">
        <v>5</v>
      </c>
      <c r="B7" s="23" t="s">
        <v>6</v>
      </c>
      <c r="C7" s="23" t="s">
        <v>7</v>
      </c>
      <c r="D7" s="24" t="s">
        <v>8</v>
      </c>
    </row>
    <row r="8" spans="1:4" ht="12.75">
      <c r="A8" s="23"/>
      <c r="B8" s="23">
        <v>1111</v>
      </c>
      <c r="C8" s="23" t="s">
        <v>9</v>
      </c>
      <c r="D8" s="25">
        <v>550000</v>
      </c>
    </row>
    <row r="9" spans="1:4" ht="12.75">
      <c r="A9" s="23"/>
      <c r="B9" s="23">
        <v>1112</v>
      </c>
      <c r="C9" s="23" t="s">
        <v>10</v>
      </c>
      <c r="D9" s="25">
        <v>190000</v>
      </c>
    </row>
    <row r="10" spans="1:4" ht="12.75">
      <c r="A10" s="23"/>
      <c r="B10" s="23">
        <v>1113</v>
      </c>
      <c r="C10" s="23" t="s">
        <v>11</v>
      </c>
      <c r="D10" s="25">
        <v>35000</v>
      </c>
    </row>
    <row r="11" spans="1:4" ht="12.75">
      <c r="A11" s="23"/>
      <c r="B11" s="23">
        <v>1121</v>
      </c>
      <c r="C11" s="23" t="s">
        <v>12</v>
      </c>
      <c r="D11" s="25">
        <v>756000</v>
      </c>
    </row>
    <row r="12" spans="1:4" ht="12.75">
      <c r="A12" s="23"/>
      <c r="B12" s="23">
        <v>1211</v>
      </c>
      <c r="C12" s="23" t="s">
        <v>13</v>
      </c>
      <c r="D12" s="25">
        <v>900000</v>
      </c>
    </row>
    <row r="13" spans="1:4" ht="12.75">
      <c r="A13" s="23"/>
      <c r="B13" s="23">
        <v>1337</v>
      </c>
      <c r="C13" s="23" t="s">
        <v>14</v>
      </c>
      <c r="D13" s="25">
        <v>170000</v>
      </c>
    </row>
    <row r="14" spans="1:4" ht="12.75">
      <c r="A14" s="23"/>
      <c r="B14" s="23">
        <v>1341</v>
      </c>
      <c r="C14" s="23" t="s">
        <v>15</v>
      </c>
      <c r="D14" s="25">
        <v>17000</v>
      </c>
    </row>
    <row r="15" spans="1:4" ht="12.75">
      <c r="A15" s="23"/>
      <c r="B15" s="23">
        <v>1343</v>
      </c>
      <c r="C15" s="23" t="s">
        <v>16</v>
      </c>
      <c r="D15" s="25">
        <v>40000</v>
      </c>
    </row>
    <row r="16" spans="1:4" ht="12.75">
      <c r="A16" s="23"/>
      <c r="B16" s="23">
        <v>1361</v>
      </c>
      <c r="C16" s="23" t="s">
        <v>17</v>
      </c>
      <c r="D16" s="25">
        <v>1000</v>
      </c>
    </row>
    <row r="17" spans="1:4" ht="12.75">
      <c r="A17" s="23"/>
      <c r="B17" s="23">
        <v>1511</v>
      </c>
      <c r="C17" s="23" t="s">
        <v>18</v>
      </c>
      <c r="D17" s="25">
        <v>450000</v>
      </c>
    </row>
    <row r="18" spans="1:4" ht="12.75">
      <c r="A18" s="23"/>
      <c r="B18" s="23">
        <v>4111</v>
      </c>
      <c r="C18" s="23" t="s">
        <v>19</v>
      </c>
      <c r="D18" s="25">
        <v>0</v>
      </c>
    </row>
    <row r="19" spans="1:4" ht="12.75">
      <c r="A19" s="23"/>
      <c r="B19" s="23">
        <v>4112</v>
      </c>
      <c r="C19" s="23" t="s">
        <v>20</v>
      </c>
      <c r="D19" s="25">
        <v>0</v>
      </c>
    </row>
    <row r="20" spans="1:4" ht="12.75">
      <c r="A20" s="23"/>
      <c r="B20" s="23">
        <v>4116</v>
      </c>
      <c r="C20" s="23" t="s">
        <v>21</v>
      </c>
      <c r="D20" s="25">
        <v>80000</v>
      </c>
    </row>
    <row r="21" spans="1:4" ht="12.75">
      <c r="A21" s="23"/>
      <c r="B21" s="23">
        <v>4121</v>
      </c>
      <c r="C21" s="23" t="s">
        <v>22</v>
      </c>
      <c r="D21" s="25">
        <v>4500</v>
      </c>
    </row>
    <row r="22" spans="1:4" ht="12.75">
      <c r="A22" s="23"/>
      <c r="B22" s="23">
        <v>4122</v>
      </c>
      <c r="C22" s="23" t="s">
        <v>23</v>
      </c>
      <c r="D22" s="25">
        <v>0</v>
      </c>
    </row>
    <row r="23" ht="12.75">
      <c r="D23" s="20">
        <f>SUM(D8:D22)</f>
        <v>3193500</v>
      </c>
    </row>
    <row r="24" spans="1:4" s="27" customFormat="1" ht="11.25">
      <c r="A24" s="22">
        <v>3319</v>
      </c>
      <c r="B24" s="22" t="s">
        <v>24</v>
      </c>
      <c r="C24" s="22"/>
      <c r="D24" s="26"/>
    </row>
    <row r="25" spans="1:4" ht="12.75">
      <c r="A25" s="23">
        <v>3319</v>
      </c>
      <c r="B25" s="23">
        <v>2324</v>
      </c>
      <c r="C25" s="23" t="s">
        <v>25</v>
      </c>
      <c r="D25" s="24">
        <v>0</v>
      </c>
    </row>
    <row r="26" spans="1:4" ht="12.75">
      <c r="A26" s="28">
        <v>3322</v>
      </c>
      <c r="B26" s="28" t="s">
        <v>26</v>
      </c>
      <c r="C26" s="23"/>
      <c r="D26" s="24"/>
    </row>
    <row r="27" spans="1:4" ht="12.75">
      <c r="A27" s="23">
        <v>3322</v>
      </c>
      <c r="B27" s="23">
        <v>2321</v>
      </c>
      <c r="C27" s="23" t="s">
        <v>27</v>
      </c>
      <c r="D27" s="24">
        <v>0</v>
      </c>
    </row>
    <row r="28" spans="1:4" s="27" customFormat="1" ht="11.25">
      <c r="A28" s="22">
        <v>3613</v>
      </c>
      <c r="B28" s="22" t="s">
        <v>28</v>
      </c>
      <c r="C28" s="22"/>
      <c r="D28" s="26"/>
    </row>
    <row r="29" spans="1:4" ht="12.75">
      <c r="A29" s="23">
        <v>3613</v>
      </c>
      <c r="B29" s="23">
        <v>2132</v>
      </c>
      <c r="C29" s="23" t="s">
        <v>29</v>
      </c>
      <c r="D29" s="25">
        <v>50000</v>
      </c>
    </row>
    <row r="30" spans="1:4" s="27" customFormat="1" ht="11.25">
      <c r="A30" s="22">
        <v>3632</v>
      </c>
      <c r="B30" s="22" t="s">
        <v>30</v>
      </c>
      <c r="C30" s="22"/>
      <c r="D30" s="26"/>
    </row>
    <row r="31" spans="1:4" ht="12.75">
      <c r="A31" s="23">
        <v>3632</v>
      </c>
      <c r="B31" s="23">
        <v>2111</v>
      </c>
      <c r="C31" s="23" t="s">
        <v>31</v>
      </c>
      <c r="D31" s="24">
        <v>8000</v>
      </c>
    </row>
    <row r="32" spans="1:4" ht="12.75">
      <c r="A32" s="28">
        <v>3635</v>
      </c>
      <c r="B32" s="28" t="s">
        <v>32</v>
      </c>
      <c r="C32" s="28"/>
      <c r="D32" s="24"/>
    </row>
    <row r="33" spans="1:4" ht="12.75">
      <c r="A33" s="23">
        <v>3635</v>
      </c>
      <c r="B33" s="23">
        <v>2111</v>
      </c>
      <c r="C33" s="23" t="s">
        <v>33</v>
      </c>
      <c r="D33" s="24">
        <v>39500</v>
      </c>
    </row>
    <row r="34" spans="1:4" s="27" customFormat="1" ht="11.25">
      <c r="A34" s="22">
        <v>3639</v>
      </c>
      <c r="B34" s="22" t="s">
        <v>34</v>
      </c>
      <c r="C34" s="22"/>
      <c r="D34" s="26"/>
    </row>
    <row r="35" spans="1:4" ht="12.75">
      <c r="A35" s="23">
        <v>3639</v>
      </c>
      <c r="B35" s="23">
        <v>2131</v>
      </c>
      <c r="C35" s="23" t="s">
        <v>35</v>
      </c>
      <c r="D35" s="25">
        <v>5000</v>
      </c>
    </row>
    <row r="36" spans="1:4" s="27" customFormat="1" ht="11.25">
      <c r="A36" s="22">
        <v>3722</v>
      </c>
      <c r="B36" s="22" t="s">
        <v>36</v>
      </c>
      <c r="C36" s="22"/>
      <c r="D36" s="26"/>
    </row>
    <row r="37" spans="1:4" ht="12.75">
      <c r="A37" s="23">
        <v>3722</v>
      </c>
      <c r="B37" s="23">
        <v>2112</v>
      </c>
      <c r="C37" s="23" t="s">
        <v>37</v>
      </c>
      <c r="D37" s="24">
        <v>0</v>
      </c>
    </row>
    <row r="38" spans="1:4" s="27" customFormat="1" ht="11.25">
      <c r="A38" s="28">
        <v>3723</v>
      </c>
      <c r="B38" s="28" t="s">
        <v>38</v>
      </c>
      <c r="C38" s="28"/>
      <c r="D38" s="29"/>
    </row>
    <row r="39" spans="1:4" ht="12.75">
      <c r="A39" s="23">
        <v>3723</v>
      </c>
      <c r="B39" s="23">
        <v>2324</v>
      </c>
      <c r="C39" s="23" t="s">
        <v>25</v>
      </c>
      <c r="D39" s="25">
        <v>12000</v>
      </c>
    </row>
    <row r="40" spans="1:4" s="27" customFormat="1" ht="11.25">
      <c r="A40" s="22">
        <v>6171</v>
      </c>
      <c r="B40" s="22" t="s">
        <v>39</v>
      </c>
      <c r="C40" s="22"/>
      <c r="D40" s="26"/>
    </row>
    <row r="41" spans="1:4" s="27" customFormat="1" ht="11.25">
      <c r="A41" s="23">
        <v>6171</v>
      </c>
      <c r="B41" s="23">
        <v>2112</v>
      </c>
      <c r="C41" s="23" t="s">
        <v>40</v>
      </c>
      <c r="D41" s="29">
        <v>0</v>
      </c>
    </row>
    <row r="42" spans="1:4" ht="12.75">
      <c r="A42" s="23">
        <v>6171</v>
      </c>
      <c r="B42" s="23">
        <v>2139</v>
      </c>
      <c r="C42" s="23" t="s">
        <v>41</v>
      </c>
      <c r="D42" s="24">
        <v>0</v>
      </c>
    </row>
    <row r="43" spans="1:4" ht="12.75">
      <c r="A43" s="23">
        <v>6171</v>
      </c>
      <c r="B43" s="23">
        <v>2142</v>
      </c>
      <c r="C43" s="23" t="s">
        <v>42</v>
      </c>
      <c r="D43" s="25">
        <v>5000</v>
      </c>
    </row>
    <row r="44" spans="1:4" ht="12.75">
      <c r="A44" s="23">
        <v>6171</v>
      </c>
      <c r="B44" s="23">
        <v>2321</v>
      </c>
      <c r="C44" s="23" t="s">
        <v>27</v>
      </c>
      <c r="D44" s="25">
        <v>0</v>
      </c>
    </row>
    <row r="45" spans="1:4" s="27" customFormat="1" ht="11.25">
      <c r="A45" s="22">
        <v>6310</v>
      </c>
      <c r="B45" s="22" t="s">
        <v>43</v>
      </c>
      <c r="C45" s="22"/>
      <c r="D45" s="26"/>
    </row>
    <row r="46" spans="1:4" ht="12.75">
      <c r="A46" s="23">
        <v>6310</v>
      </c>
      <c r="B46" s="23">
        <v>2141</v>
      </c>
      <c r="C46" s="23" t="s">
        <v>44</v>
      </c>
      <c r="D46" s="25">
        <v>15000</v>
      </c>
    </row>
    <row r="47" spans="1:5" s="27" customFormat="1" ht="11.25">
      <c r="A47" s="22" t="s">
        <v>45</v>
      </c>
      <c r="B47" s="22"/>
      <c r="C47" s="22"/>
      <c r="D47" s="26">
        <f>D23+D25+D27+D29+D31+D33+D35+D37+D39+D41+D42+D43+D44+D46</f>
        <v>3328000</v>
      </c>
      <c r="E47" s="21"/>
    </row>
    <row r="48" spans="1:5" s="27" customFormat="1" ht="11.25">
      <c r="A48" s="22">
        <v>8115</v>
      </c>
      <c r="B48" s="22" t="s">
        <v>46</v>
      </c>
      <c r="C48" s="22"/>
      <c r="D48" s="30">
        <v>100000</v>
      </c>
      <c r="E48" s="21"/>
    </row>
    <row r="49" ht="12.75">
      <c r="A49" s="22" t="s">
        <v>47</v>
      </c>
    </row>
    <row r="50" spans="1:4" s="22" customFormat="1" ht="11.25">
      <c r="A50" s="22">
        <v>1037</v>
      </c>
      <c r="B50" s="22" t="s">
        <v>48</v>
      </c>
      <c r="D50" s="31"/>
    </row>
    <row r="51" spans="1:4" ht="12.75">
      <c r="A51" s="23">
        <v>1037</v>
      </c>
      <c r="B51" s="23">
        <v>5229</v>
      </c>
      <c r="C51" s="23" t="s">
        <v>49</v>
      </c>
      <c r="D51" s="25">
        <v>9000</v>
      </c>
    </row>
    <row r="53" spans="1:4" s="27" customFormat="1" ht="11.25">
      <c r="A53" s="22">
        <v>2212</v>
      </c>
      <c r="B53" s="22" t="s">
        <v>50</v>
      </c>
      <c r="C53" s="22"/>
      <c r="D53" s="26"/>
    </row>
    <row r="54" spans="1:3" s="21" customFormat="1" ht="11.25">
      <c r="A54" s="23">
        <v>2212</v>
      </c>
      <c r="B54" s="23">
        <v>5137</v>
      </c>
      <c r="C54" s="23" t="s">
        <v>51</v>
      </c>
    </row>
    <row r="55" spans="1:4" ht="12.75">
      <c r="A55" s="23">
        <v>2212</v>
      </c>
      <c r="B55" s="23">
        <v>5139</v>
      </c>
      <c r="C55" s="23" t="s">
        <v>52</v>
      </c>
      <c r="D55" s="25">
        <v>5000</v>
      </c>
    </row>
    <row r="56" spans="1:4" ht="12.75">
      <c r="A56" s="23">
        <v>2212</v>
      </c>
      <c r="B56" s="23">
        <v>5169</v>
      </c>
      <c r="C56" s="23" t="s">
        <v>53</v>
      </c>
      <c r="D56" s="25">
        <v>10000</v>
      </c>
    </row>
    <row r="57" spans="1:4" ht="12.75">
      <c r="A57" s="23">
        <v>2212</v>
      </c>
      <c r="B57" s="23">
        <v>5171</v>
      </c>
      <c r="C57" s="23" t="s">
        <v>54</v>
      </c>
      <c r="D57" s="25">
        <v>50000</v>
      </c>
    </row>
    <row r="58" spans="1:4" s="27" customFormat="1" ht="11.25">
      <c r="A58" s="22">
        <v>2219</v>
      </c>
      <c r="B58" s="22" t="s">
        <v>55</v>
      </c>
      <c r="C58" s="22"/>
      <c r="D58" s="26"/>
    </row>
    <row r="59" spans="1:4" ht="12.75">
      <c r="A59" s="23">
        <v>2219</v>
      </c>
      <c r="B59" s="23">
        <v>5139</v>
      </c>
      <c r="C59" s="23" t="s">
        <v>52</v>
      </c>
      <c r="D59" s="32">
        <v>10000</v>
      </c>
    </row>
    <row r="60" spans="1:4" ht="12.75">
      <c r="A60" s="23">
        <v>2219</v>
      </c>
      <c r="B60" s="23">
        <v>5171</v>
      </c>
      <c r="C60" s="23" t="s">
        <v>54</v>
      </c>
      <c r="D60" s="33">
        <v>350000</v>
      </c>
    </row>
    <row r="61" spans="1:4" ht="12.75">
      <c r="A61" s="23">
        <v>2219</v>
      </c>
      <c r="B61" s="23">
        <v>6121</v>
      </c>
      <c r="C61" s="23" t="s">
        <v>56</v>
      </c>
      <c r="D61" s="32">
        <v>0</v>
      </c>
    </row>
    <row r="62" spans="1:4" s="27" customFormat="1" ht="11.25">
      <c r="A62" s="22">
        <v>2221</v>
      </c>
      <c r="B62" s="22" t="s">
        <v>57</v>
      </c>
      <c r="C62" s="22"/>
      <c r="D62" s="26"/>
    </row>
    <row r="63" spans="1:4" ht="12.75">
      <c r="A63" s="23">
        <v>2221</v>
      </c>
      <c r="B63" s="23">
        <v>5193</v>
      </c>
      <c r="C63" s="23" t="s">
        <v>58</v>
      </c>
      <c r="D63" s="25">
        <v>40000</v>
      </c>
    </row>
    <row r="64" spans="1:4" ht="12.75">
      <c r="A64" s="34"/>
      <c r="B64" s="34"/>
      <c r="C64" s="34"/>
      <c r="D64" s="35"/>
    </row>
    <row r="65" spans="1:4" s="27" customFormat="1" ht="11.25">
      <c r="A65" s="22">
        <v>2310</v>
      </c>
      <c r="B65" s="22" t="s">
        <v>59</v>
      </c>
      <c r="C65" s="22"/>
      <c r="D65" s="26"/>
    </row>
    <row r="66" spans="1:4" ht="12.75">
      <c r="A66" s="23">
        <v>2310</v>
      </c>
      <c r="B66" s="23">
        <v>5151</v>
      </c>
      <c r="C66" s="23" t="s">
        <v>60</v>
      </c>
      <c r="D66" s="25">
        <v>1500</v>
      </c>
    </row>
    <row r="67" spans="1:4" ht="12.75">
      <c r="A67" s="23">
        <v>2310</v>
      </c>
      <c r="B67" s="23">
        <v>6319</v>
      </c>
      <c r="C67" s="23" t="s">
        <v>61</v>
      </c>
      <c r="D67" s="25">
        <v>40000</v>
      </c>
    </row>
    <row r="68" spans="1:4" s="27" customFormat="1" ht="11.25">
      <c r="A68" s="22">
        <v>2321</v>
      </c>
      <c r="B68" s="22" t="s">
        <v>62</v>
      </c>
      <c r="C68" s="22"/>
      <c r="D68" s="26"/>
    </row>
    <row r="69" spans="1:4" ht="12.75">
      <c r="A69" s="23">
        <v>2321</v>
      </c>
      <c r="B69" s="23">
        <v>5169</v>
      </c>
      <c r="C69" s="23" t="s">
        <v>53</v>
      </c>
      <c r="D69" s="25">
        <v>5000</v>
      </c>
    </row>
    <row r="70" spans="1:4" ht="12.75">
      <c r="A70" s="23">
        <v>2321</v>
      </c>
      <c r="B70" s="23">
        <v>6121</v>
      </c>
      <c r="C70" s="23" t="s">
        <v>56</v>
      </c>
      <c r="D70" s="25">
        <v>500000</v>
      </c>
    </row>
    <row r="71" spans="1:4" ht="12.75">
      <c r="A71" s="28">
        <v>2339</v>
      </c>
      <c r="B71" s="28" t="s">
        <v>63</v>
      </c>
      <c r="C71" s="28"/>
      <c r="D71" s="25"/>
    </row>
    <row r="72" spans="1:4" ht="12.75">
      <c r="A72" s="23">
        <v>2339</v>
      </c>
      <c r="B72" s="23">
        <v>5171</v>
      </c>
      <c r="C72" s="23" t="s">
        <v>64</v>
      </c>
      <c r="D72" s="25">
        <v>100000</v>
      </c>
    </row>
    <row r="74" spans="1:4" s="27" customFormat="1" ht="11.25">
      <c r="A74" s="22">
        <v>3111</v>
      </c>
      <c r="B74" s="22" t="s">
        <v>65</v>
      </c>
      <c r="C74" s="22"/>
      <c r="D74" s="26"/>
    </row>
    <row r="75" spans="1:4" ht="12.75">
      <c r="A75" s="23">
        <v>3111</v>
      </c>
      <c r="B75" s="23">
        <v>5901</v>
      </c>
      <c r="C75" s="23" t="s">
        <v>66</v>
      </c>
      <c r="D75" s="24">
        <v>0</v>
      </c>
    </row>
    <row r="76" spans="1:4" s="27" customFormat="1" ht="11.25">
      <c r="A76" s="22">
        <v>3113</v>
      </c>
      <c r="B76" s="22" t="s">
        <v>67</v>
      </c>
      <c r="C76" s="22"/>
      <c r="D76" s="26"/>
    </row>
    <row r="77" spans="1:4" ht="12.75">
      <c r="A77" s="23">
        <v>3113</v>
      </c>
      <c r="B77" s="23">
        <v>5901</v>
      </c>
      <c r="C77" s="23" t="s">
        <v>68</v>
      </c>
      <c r="D77" s="25">
        <v>140000</v>
      </c>
    </row>
    <row r="78" spans="1:4" s="27" customFormat="1" ht="11.25">
      <c r="A78" s="22">
        <v>3319</v>
      </c>
      <c r="B78" s="22" t="s">
        <v>24</v>
      </c>
      <c r="C78" s="22"/>
      <c r="D78" s="26"/>
    </row>
    <row r="79" spans="1:4" ht="12.75">
      <c r="A79" s="23">
        <v>3319</v>
      </c>
      <c r="B79" s="23">
        <v>5021</v>
      </c>
      <c r="C79" s="23" t="s">
        <v>69</v>
      </c>
      <c r="D79" s="25">
        <v>6000</v>
      </c>
    </row>
    <row r="80" spans="1:4" ht="12.75">
      <c r="A80" s="23">
        <v>3319</v>
      </c>
      <c r="B80" s="23">
        <v>5137</v>
      </c>
      <c r="C80" s="23" t="s">
        <v>51</v>
      </c>
      <c r="D80" s="25">
        <v>0</v>
      </c>
    </row>
    <row r="81" spans="1:4" ht="12.75">
      <c r="A81" s="28">
        <v>3322</v>
      </c>
      <c r="B81" s="28" t="s">
        <v>26</v>
      </c>
      <c r="C81" s="28"/>
      <c r="D81" s="25"/>
    </row>
    <row r="82" spans="1:4" ht="12.75">
      <c r="A82" s="23">
        <v>3322</v>
      </c>
      <c r="B82" s="23">
        <v>5139</v>
      </c>
      <c r="C82" s="23" t="s">
        <v>52</v>
      </c>
      <c r="D82" s="25">
        <v>15000</v>
      </c>
    </row>
    <row r="83" spans="1:4" ht="12.75">
      <c r="A83" s="23">
        <v>3322</v>
      </c>
      <c r="B83" s="23">
        <v>5169</v>
      </c>
      <c r="C83" s="23" t="s">
        <v>70</v>
      </c>
      <c r="D83" s="25">
        <v>5000</v>
      </c>
    </row>
    <row r="84" spans="1:4" ht="12.75">
      <c r="A84" s="23">
        <v>3322</v>
      </c>
      <c r="B84" s="23">
        <v>5223</v>
      </c>
      <c r="C84" s="23" t="s">
        <v>71</v>
      </c>
      <c r="D84" s="25">
        <v>0</v>
      </c>
    </row>
    <row r="85" spans="1:4" s="27" customFormat="1" ht="11.25">
      <c r="A85" s="22">
        <v>3399</v>
      </c>
      <c r="B85" s="22" t="s">
        <v>72</v>
      </c>
      <c r="C85" s="22"/>
      <c r="D85" s="31"/>
    </row>
    <row r="86" spans="1:4" s="27" customFormat="1" ht="11.25">
      <c r="A86" s="23">
        <v>3399</v>
      </c>
      <c r="B86" s="23">
        <v>5161</v>
      </c>
      <c r="C86" s="23" t="s">
        <v>73</v>
      </c>
      <c r="D86" s="36">
        <v>500</v>
      </c>
    </row>
    <row r="87" spans="1:4" ht="12.75">
      <c r="A87" s="23">
        <v>3399</v>
      </c>
      <c r="B87" s="23">
        <v>5169</v>
      </c>
      <c r="C87" s="23" t="s">
        <v>53</v>
      </c>
      <c r="D87" s="25">
        <v>10000</v>
      </c>
    </row>
    <row r="88" spans="1:4" ht="12.75">
      <c r="A88" s="23">
        <v>3399</v>
      </c>
      <c r="B88" s="23">
        <v>5179</v>
      </c>
      <c r="C88" s="25" t="s">
        <v>74</v>
      </c>
      <c r="D88" s="25">
        <v>0</v>
      </c>
    </row>
    <row r="89" spans="1:4" ht="12.75">
      <c r="A89" s="23">
        <v>3399</v>
      </c>
      <c r="B89" s="23">
        <v>5194</v>
      </c>
      <c r="C89" s="23" t="s">
        <v>75</v>
      </c>
      <c r="D89" s="25">
        <v>10000</v>
      </c>
    </row>
    <row r="90" spans="1:4" s="27" customFormat="1" ht="11.25">
      <c r="A90" s="22">
        <v>3419</v>
      </c>
      <c r="B90" s="22" t="s">
        <v>76</v>
      </c>
      <c r="C90" s="22"/>
      <c r="D90" s="26"/>
    </row>
    <row r="91" spans="1:4" ht="12.75">
      <c r="A91" s="23">
        <v>3419</v>
      </c>
      <c r="B91" s="23">
        <v>5229</v>
      </c>
      <c r="C91" s="23" t="s">
        <v>49</v>
      </c>
      <c r="D91" s="25">
        <v>9000</v>
      </c>
    </row>
    <row r="92" spans="1:4" s="27" customFormat="1" ht="11.25">
      <c r="A92" s="22">
        <v>3421</v>
      </c>
      <c r="B92" s="22" t="s">
        <v>77</v>
      </c>
      <c r="C92" s="22"/>
      <c r="D92" s="26"/>
    </row>
    <row r="93" spans="1:4" ht="12.75">
      <c r="A93" s="23">
        <v>3421</v>
      </c>
      <c r="B93" s="23">
        <v>5137</v>
      </c>
      <c r="C93" s="23" t="s">
        <v>51</v>
      </c>
      <c r="D93" s="25">
        <v>0</v>
      </c>
    </row>
    <row r="94" spans="1:4" ht="12.75">
      <c r="A94" s="23">
        <v>3421</v>
      </c>
      <c r="B94" s="23">
        <v>5139</v>
      </c>
      <c r="C94" s="23" t="s">
        <v>52</v>
      </c>
      <c r="D94" s="25">
        <v>5000</v>
      </c>
    </row>
    <row r="95" spans="1:4" ht="12.75">
      <c r="A95" s="19">
        <v>3424</v>
      </c>
      <c r="B95" s="19">
        <v>6121</v>
      </c>
      <c r="C95" s="23" t="s">
        <v>56</v>
      </c>
      <c r="D95" s="25">
        <v>80000</v>
      </c>
    </row>
    <row r="96" spans="3:4" ht="12.75">
      <c r="C96" s="23"/>
      <c r="D96" s="25"/>
    </row>
    <row r="97" spans="1:4" s="27" customFormat="1" ht="11.25">
      <c r="A97" s="22">
        <v>3429</v>
      </c>
      <c r="B97" s="22" t="s">
        <v>78</v>
      </c>
      <c r="C97" s="22"/>
      <c r="D97" s="26"/>
    </row>
    <row r="98" spans="1:4" ht="12.75">
      <c r="A98" s="23">
        <v>3429</v>
      </c>
      <c r="B98" s="23">
        <v>5229</v>
      </c>
      <c r="C98" s="23" t="s">
        <v>49</v>
      </c>
      <c r="D98" s="25">
        <v>9000</v>
      </c>
    </row>
    <row r="99" spans="1:4" s="27" customFormat="1" ht="11.25">
      <c r="A99" s="22">
        <v>3613</v>
      </c>
      <c r="B99" s="22" t="s">
        <v>28</v>
      </c>
      <c r="C99" s="22"/>
      <c r="D99" s="26"/>
    </row>
    <row r="100" spans="1:4" s="27" customFormat="1" ht="11.25">
      <c r="A100" s="23">
        <v>3613</v>
      </c>
      <c r="B100" s="23">
        <v>5137</v>
      </c>
      <c r="C100" s="23" t="s">
        <v>51</v>
      </c>
      <c r="D100" s="32">
        <v>0</v>
      </c>
    </row>
    <row r="101" spans="1:4" ht="12.75">
      <c r="A101" s="23">
        <v>3613</v>
      </c>
      <c r="B101" s="23">
        <v>5139</v>
      </c>
      <c r="C101" s="23" t="s">
        <v>52</v>
      </c>
      <c r="D101" s="25">
        <v>20000</v>
      </c>
    </row>
    <row r="102" spans="1:4" ht="12.75">
      <c r="A102" s="23">
        <v>3613</v>
      </c>
      <c r="B102" s="23">
        <v>5171</v>
      </c>
      <c r="C102" s="23" t="s">
        <v>54</v>
      </c>
      <c r="D102" s="25">
        <v>25000</v>
      </c>
    </row>
    <row r="103" spans="1:4" s="27" customFormat="1" ht="11.25">
      <c r="A103" s="22">
        <v>3631</v>
      </c>
      <c r="B103" s="22" t="s">
        <v>79</v>
      </c>
      <c r="C103" s="22"/>
      <c r="D103" s="26"/>
    </row>
    <row r="104" spans="1:4" ht="12.75">
      <c r="A104" s="23">
        <v>3631</v>
      </c>
      <c r="B104" s="23">
        <v>5154</v>
      </c>
      <c r="C104" s="23" t="s">
        <v>80</v>
      </c>
      <c r="D104" s="25">
        <v>70000</v>
      </c>
    </row>
    <row r="105" spans="1:4" ht="12.75">
      <c r="A105" s="23">
        <v>3631</v>
      </c>
      <c r="B105" s="23">
        <v>5171</v>
      </c>
      <c r="C105" s="23" t="s">
        <v>54</v>
      </c>
      <c r="D105" s="25">
        <v>100000</v>
      </c>
    </row>
    <row r="106" spans="1:4" ht="12.75">
      <c r="A106" s="23">
        <v>3631</v>
      </c>
      <c r="B106" s="23">
        <v>6121</v>
      </c>
      <c r="C106" s="23" t="s">
        <v>56</v>
      </c>
      <c r="D106" s="25">
        <v>0</v>
      </c>
    </row>
    <row r="107" spans="1:4" s="27" customFormat="1" ht="11.25">
      <c r="A107" s="22">
        <v>3632</v>
      </c>
      <c r="B107" s="22" t="s">
        <v>30</v>
      </c>
      <c r="C107" s="22"/>
      <c r="D107" s="26"/>
    </row>
    <row r="108" spans="1:4" ht="12.75">
      <c r="A108" s="23">
        <v>3632</v>
      </c>
      <c r="B108" s="23">
        <v>5021</v>
      </c>
      <c r="C108" s="23" t="s">
        <v>69</v>
      </c>
      <c r="D108" s="25">
        <v>18000</v>
      </c>
    </row>
    <row r="109" spans="1:4" ht="12.75">
      <c r="A109" s="23">
        <v>3632</v>
      </c>
      <c r="B109" s="23">
        <v>5031</v>
      </c>
      <c r="C109" s="23" t="s">
        <v>81</v>
      </c>
      <c r="D109" s="25">
        <v>0</v>
      </c>
    </row>
    <row r="110" spans="1:4" ht="12.75">
      <c r="A110" s="23">
        <v>3632</v>
      </c>
      <c r="B110" s="23">
        <v>5032</v>
      </c>
      <c r="C110" s="23" t="s">
        <v>82</v>
      </c>
      <c r="D110" s="25">
        <v>0</v>
      </c>
    </row>
    <row r="111" spans="1:4" ht="12.75">
      <c r="A111" s="23">
        <v>3632</v>
      </c>
      <c r="B111" s="23">
        <v>5132</v>
      </c>
      <c r="C111" s="23" t="s">
        <v>83</v>
      </c>
      <c r="D111" s="25">
        <v>2000</v>
      </c>
    </row>
    <row r="112" spans="1:4" ht="12.75">
      <c r="A112" s="23">
        <v>3632</v>
      </c>
      <c r="B112" s="23">
        <v>5139</v>
      </c>
      <c r="C112" s="23" t="s">
        <v>52</v>
      </c>
      <c r="D112" s="25">
        <v>5000</v>
      </c>
    </row>
    <row r="113" spans="1:4" ht="12.75">
      <c r="A113" s="23">
        <v>3632</v>
      </c>
      <c r="B113" s="23">
        <v>5156</v>
      </c>
      <c r="C113" s="23" t="s">
        <v>84</v>
      </c>
      <c r="D113" s="25">
        <v>2000</v>
      </c>
    </row>
    <row r="114" spans="1:4" ht="12.75">
      <c r="A114" s="23">
        <v>3632</v>
      </c>
      <c r="B114" s="23">
        <v>5169</v>
      </c>
      <c r="C114" s="23" t="s">
        <v>53</v>
      </c>
      <c r="D114" s="25">
        <v>8000</v>
      </c>
    </row>
    <row r="115" spans="1:4" ht="12.75">
      <c r="A115" s="23">
        <v>3632</v>
      </c>
      <c r="B115" s="23">
        <v>5171</v>
      </c>
      <c r="C115" s="23" t="s">
        <v>54</v>
      </c>
      <c r="D115" s="25">
        <v>10000</v>
      </c>
    </row>
    <row r="116" spans="1:4" s="27" customFormat="1" ht="11.25">
      <c r="A116" s="22">
        <v>3635</v>
      </c>
      <c r="B116" s="22" t="s">
        <v>32</v>
      </c>
      <c r="C116" s="22"/>
      <c r="D116" s="26"/>
    </row>
    <row r="117" spans="1:4" ht="12.75">
      <c r="A117" s="23">
        <v>3635</v>
      </c>
      <c r="B117" s="23">
        <v>5161</v>
      </c>
      <c r="C117" s="23" t="s">
        <v>73</v>
      </c>
      <c r="D117" s="25">
        <v>500</v>
      </c>
    </row>
    <row r="118" spans="1:4" s="19" customFormat="1" ht="11.25">
      <c r="A118" s="23">
        <v>3635</v>
      </c>
      <c r="B118" s="23">
        <v>5169</v>
      </c>
      <c r="C118" s="23" t="s">
        <v>53</v>
      </c>
      <c r="D118" s="25">
        <v>50000</v>
      </c>
    </row>
    <row r="120" spans="1:2" ht="12.75">
      <c r="A120" s="22">
        <v>3721</v>
      </c>
      <c r="B120" s="22" t="s">
        <v>85</v>
      </c>
    </row>
    <row r="121" spans="1:4" ht="12.75">
      <c r="A121" s="23">
        <v>3721</v>
      </c>
      <c r="B121" s="23">
        <v>5169</v>
      </c>
      <c r="C121" s="23" t="s">
        <v>53</v>
      </c>
      <c r="D121" s="25">
        <v>20000</v>
      </c>
    </row>
    <row r="122" spans="1:4" s="27" customFormat="1" ht="11.25">
      <c r="A122" s="22">
        <v>3722</v>
      </c>
      <c r="B122" s="22" t="s">
        <v>36</v>
      </c>
      <c r="C122" s="22"/>
      <c r="D122" s="26"/>
    </row>
    <row r="123" spans="1:4" s="27" customFormat="1" ht="11.25">
      <c r="A123" s="23">
        <v>3722</v>
      </c>
      <c r="B123" s="23">
        <v>5138</v>
      </c>
      <c r="C123" s="23" t="s">
        <v>86</v>
      </c>
      <c r="D123" s="32">
        <v>0</v>
      </c>
    </row>
    <row r="124" spans="1:4" ht="12.75">
      <c r="A124" s="23">
        <v>3722</v>
      </c>
      <c r="B124" s="23">
        <v>5169</v>
      </c>
      <c r="C124" s="23" t="s">
        <v>53</v>
      </c>
      <c r="D124" s="25">
        <v>300000</v>
      </c>
    </row>
    <row r="126" spans="1:4" s="27" customFormat="1" ht="11.25">
      <c r="A126" s="22">
        <v>3723</v>
      </c>
      <c r="B126" s="22" t="s">
        <v>38</v>
      </c>
      <c r="C126" s="22"/>
      <c r="D126" s="26"/>
    </row>
    <row r="127" spans="1:4" ht="12.75">
      <c r="A127" s="23">
        <v>3723</v>
      </c>
      <c r="B127" s="23">
        <v>5169</v>
      </c>
      <c r="C127" s="23" t="s">
        <v>53</v>
      </c>
      <c r="D127" s="25">
        <v>20000</v>
      </c>
    </row>
    <row r="128" spans="1:4" ht="12.75">
      <c r="A128" s="34"/>
      <c r="B128" s="34"/>
      <c r="C128" s="34"/>
      <c r="D128" s="35"/>
    </row>
    <row r="129" spans="1:4" s="27" customFormat="1" ht="11.25">
      <c r="A129" s="22">
        <v>3745</v>
      </c>
      <c r="B129" s="22" t="s">
        <v>87</v>
      </c>
      <c r="C129" s="22"/>
      <c r="D129" s="26"/>
    </row>
    <row r="130" spans="1:4" s="27" customFormat="1" ht="11.25">
      <c r="A130" s="23">
        <v>3745</v>
      </c>
      <c r="B130" s="23">
        <v>5021</v>
      </c>
      <c r="C130" s="23" t="s">
        <v>69</v>
      </c>
      <c r="D130" s="32">
        <v>0</v>
      </c>
    </row>
    <row r="131" spans="1:4" ht="12.75">
      <c r="A131" s="23">
        <v>3745</v>
      </c>
      <c r="B131" s="23">
        <v>5132</v>
      </c>
      <c r="C131" s="23" t="s">
        <v>83</v>
      </c>
      <c r="D131" s="25">
        <v>2000</v>
      </c>
    </row>
    <row r="132" spans="1:4" ht="12.75">
      <c r="A132" s="23">
        <v>3745</v>
      </c>
      <c r="B132" s="23">
        <v>5137</v>
      </c>
      <c r="C132" s="23" t="s">
        <v>51</v>
      </c>
      <c r="D132" s="25">
        <v>80000</v>
      </c>
    </row>
    <row r="133" spans="1:4" ht="12.75">
      <c r="A133" s="23">
        <v>3745</v>
      </c>
      <c r="B133" s="23">
        <v>5139</v>
      </c>
      <c r="C133" s="23" t="s">
        <v>52</v>
      </c>
      <c r="D133" s="25">
        <v>5000</v>
      </c>
    </row>
    <row r="134" spans="1:4" ht="12.75">
      <c r="A134" s="23">
        <v>3745</v>
      </c>
      <c r="B134" s="23">
        <v>5156</v>
      </c>
      <c r="C134" s="23" t="s">
        <v>84</v>
      </c>
      <c r="D134" s="25">
        <v>7000</v>
      </c>
    </row>
    <row r="135" spans="1:4" ht="12.75">
      <c r="A135" s="23">
        <v>3745</v>
      </c>
      <c r="B135" s="23">
        <v>5169</v>
      </c>
      <c r="C135" s="23" t="s">
        <v>53</v>
      </c>
      <c r="D135" s="25">
        <v>0</v>
      </c>
    </row>
    <row r="136" spans="1:4" ht="12.75">
      <c r="A136" s="23">
        <v>3745</v>
      </c>
      <c r="B136" s="23">
        <v>5171</v>
      </c>
      <c r="C136" s="23" t="s">
        <v>54</v>
      </c>
      <c r="D136" s="25">
        <v>10000</v>
      </c>
    </row>
    <row r="137" spans="1:4" s="27" customFormat="1" ht="11.25">
      <c r="A137" s="22">
        <v>5512</v>
      </c>
      <c r="B137" s="22" t="s">
        <v>88</v>
      </c>
      <c r="C137" s="22"/>
      <c r="D137" s="26"/>
    </row>
    <row r="138" spans="1:4" ht="12.75">
      <c r="A138" s="23">
        <v>5512</v>
      </c>
      <c r="B138" s="23">
        <v>5139</v>
      </c>
      <c r="C138" s="23" t="s">
        <v>52</v>
      </c>
      <c r="D138" s="25">
        <v>10000</v>
      </c>
    </row>
    <row r="139" spans="1:4" ht="12.75">
      <c r="A139" s="23">
        <v>5512</v>
      </c>
      <c r="B139" s="23">
        <v>5156</v>
      </c>
      <c r="C139" s="23" t="s">
        <v>84</v>
      </c>
      <c r="D139" s="25">
        <v>3000</v>
      </c>
    </row>
    <row r="140" spans="1:4" ht="12.75">
      <c r="A140" s="23">
        <v>5512</v>
      </c>
      <c r="B140" s="23">
        <v>5163</v>
      </c>
      <c r="C140" s="23" t="s">
        <v>89</v>
      </c>
      <c r="D140" s="25">
        <v>2000</v>
      </c>
    </row>
    <row r="141" spans="1:4" ht="12.75">
      <c r="A141" s="23">
        <v>5512</v>
      </c>
      <c r="B141" s="23">
        <v>5167</v>
      </c>
      <c r="C141" s="23" t="s">
        <v>90</v>
      </c>
      <c r="D141" s="25">
        <v>0</v>
      </c>
    </row>
    <row r="142" spans="1:4" ht="12.75">
      <c r="A142" s="23">
        <v>5512</v>
      </c>
      <c r="B142" s="23">
        <v>5169</v>
      </c>
      <c r="C142" s="23" t="s">
        <v>53</v>
      </c>
      <c r="D142" s="25">
        <v>0</v>
      </c>
    </row>
    <row r="143" spans="1:4" ht="12.75">
      <c r="A143" s="23">
        <v>5512</v>
      </c>
      <c r="B143" s="23">
        <v>5229</v>
      </c>
      <c r="C143" s="23" t="s">
        <v>49</v>
      </c>
      <c r="D143" s="25">
        <v>9000</v>
      </c>
    </row>
    <row r="144" spans="1:4" s="27" customFormat="1" ht="11.25">
      <c r="A144" s="22">
        <v>6112</v>
      </c>
      <c r="B144" s="22" t="s">
        <v>91</v>
      </c>
      <c r="C144" s="22"/>
      <c r="D144" s="26"/>
    </row>
    <row r="145" spans="1:4" ht="12.75">
      <c r="A145" s="23">
        <v>6112</v>
      </c>
      <c r="B145" s="23">
        <v>5023</v>
      </c>
      <c r="C145" s="23" t="s">
        <v>92</v>
      </c>
      <c r="D145" s="25">
        <v>450000</v>
      </c>
    </row>
    <row r="146" spans="1:4" ht="12.75">
      <c r="A146" s="23">
        <v>6112</v>
      </c>
      <c r="B146" s="23">
        <v>5031</v>
      </c>
      <c r="C146" s="23" t="s">
        <v>81</v>
      </c>
      <c r="D146" s="25">
        <v>80000</v>
      </c>
    </row>
    <row r="147" spans="1:4" ht="12.75">
      <c r="A147" s="23">
        <v>6112</v>
      </c>
      <c r="B147" s="23">
        <v>5032</v>
      </c>
      <c r="C147" s="23" t="s">
        <v>93</v>
      </c>
      <c r="D147" s="25">
        <v>30000</v>
      </c>
    </row>
    <row r="148" spans="1:4" ht="12.75">
      <c r="A148" s="19">
        <v>6112</v>
      </c>
      <c r="B148" s="23">
        <v>5167</v>
      </c>
      <c r="C148" s="23" t="s">
        <v>90</v>
      </c>
      <c r="D148" s="25">
        <v>5000</v>
      </c>
    </row>
    <row r="149" spans="1:4" ht="12.75">
      <c r="A149" s="23">
        <v>6112</v>
      </c>
      <c r="B149" s="23">
        <v>5173</v>
      </c>
      <c r="C149" s="23" t="s">
        <v>94</v>
      </c>
      <c r="D149" s="25">
        <v>6000</v>
      </c>
    </row>
    <row r="150" spans="1:4" s="27" customFormat="1" ht="11.25">
      <c r="A150" s="22">
        <v>6171</v>
      </c>
      <c r="B150" s="22" t="s">
        <v>39</v>
      </c>
      <c r="C150" s="22"/>
      <c r="D150" s="26"/>
    </row>
    <row r="151" spans="1:4" ht="12.75">
      <c r="A151" s="23">
        <v>6171</v>
      </c>
      <c r="B151" s="23">
        <v>5011</v>
      </c>
      <c r="C151" s="23" t="s">
        <v>95</v>
      </c>
      <c r="D151" s="25">
        <v>252000</v>
      </c>
    </row>
    <row r="152" spans="1:4" ht="12.75">
      <c r="A152" s="23">
        <v>6171</v>
      </c>
      <c r="B152" s="23">
        <v>5021</v>
      </c>
      <c r="C152" s="23" t="s">
        <v>69</v>
      </c>
      <c r="D152" s="25">
        <v>22000</v>
      </c>
    </row>
    <row r="153" spans="1:4" ht="12.75">
      <c r="A153" s="23">
        <v>6171</v>
      </c>
      <c r="B153" s="23">
        <v>5031</v>
      </c>
      <c r="C153" s="23" t="s">
        <v>81</v>
      </c>
      <c r="D153" s="25">
        <v>54000</v>
      </c>
    </row>
    <row r="154" spans="1:4" ht="12.75">
      <c r="A154" s="23">
        <v>6171</v>
      </c>
      <c r="B154" s="23">
        <v>5032</v>
      </c>
      <c r="C154" s="23" t="s">
        <v>82</v>
      </c>
      <c r="D154" s="25">
        <v>20000</v>
      </c>
    </row>
    <row r="155" spans="1:4" ht="12.75">
      <c r="A155" s="23">
        <v>6171</v>
      </c>
      <c r="B155" s="23">
        <v>5038</v>
      </c>
      <c r="C155" s="23" t="s">
        <v>96</v>
      </c>
      <c r="D155" s="25">
        <v>2500</v>
      </c>
    </row>
    <row r="156" spans="1:4" ht="12.75">
      <c r="A156" s="23">
        <v>6171</v>
      </c>
      <c r="B156" s="23">
        <v>5136</v>
      </c>
      <c r="C156" s="23" t="s">
        <v>97</v>
      </c>
      <c r="D156" s="25">
        <v>11000</v>
      </c>
    </row>
    <row r="157" spans="1:4" ht="12.75">
      <c r="A157" s="23">
        <v>6171</v>
      </c>
      <c r="B157" s="23">
        <v>5137</v>
      </c>
      <c r="C157" s="23" t="s">
        <v>51</v>
      </c>
      <c r="D157" s="25">
        <v>0</v>
      </c>
    </row>
    <row r="158" spans="1:4" ht="12.75">
      <c r="A158" s="23">
        <v>6171</v>
      </c>
      <c r="B158" s="23">
        <v>5139</v>
      </c>
      <c r="C158" s="23" t="s">
        <v>52</v>
      </c>
      <c r="D158" s="25">
        <v>30000</v>
      </c>
    </row>
    <row r="159" spans="1:4" ht="12.75">
      <c r="A159" s="23">
        <v>6171</v>
      </c>
      <c r="B159" s="23">
        <v>5154</v>
      </c>
      <c r="C159" s="23" t="s">
        <v>80</v>
      </c>
      <c r="D159" s="25">
        <v>98500</v>
      </c>
    </row>
    <row r="160" spans="1:4" ht="12.75">
      <c r="A160" s="23">
        <v>6171</v>
      </c>
      <c r="B160" s="23">
        <v>5155</v>
      </c>
      <c r="C160" s="23" t="s">
        <v>98</v>
      </c>
      <c r="D160" s="25">
        <v>10000</v>
      </c>
    </row>
    <row r="161" spans="1:4" ht="12.75">
      <c r="A161" s="23">
        <v>6171</v>
      </c>
      <c r="B161" s="23">
        <v>5161</v>
      </c>
      <c r="C161" s="23" t="s">
        <v>73</v>
      </c>
      <c r="D161" s="25">
        <v>7000</v>
      </c>
    </row>
    <row r="162" spans="1:4" ht="12.75">
      <c r="A162" s="23">
        <v>6171</v>
      </c>
      <c r="B162" s="23">
        <v>5162</v>
      </c>
      <c r="C162" s="23" t="s">
        <v>99</v>
      </c>
      <c r="D162" s="25">
        <v>40000</v>
      </c>
    </row>
    <row r="163" spans="1:4" ht="12.75">
      <c r="A163" s="23">
        <v>6171</v>
      </c>
      <c r="B163" s="23">
        <v>5166</v>
      </c>
      <c r="C163" s="23" t="s">
        <v>100</v>
      </c>
      <c r="D163" s="25">
        <v>25000</v>
      </c>
    </row>
    <row r="164" spans="1:4" ht="12.75">
      <c r="A164" s="23">
        <v>6171</v>
      </c>
      <c r="B164" s="23">
        <v>5167</v>
      </c>
      <c r="C164" s="23" t="s">
        <v>90</v>
      </c>
      <c r="D164" s="25">
        <v>5000</v>
      </c>
    </row>
    <row r="165" spans="1:4" ht="12.75">
      <c r="A165" s="23">
        <v>6171</v>
      </c>
      <c r="B165" s="23">
        <v>5169</v>
      </c>
      <c r="C165" s="23" t="s">
        <v>53</v>
      </c>
      <c r="D165" s="25">
        <v>50000</v>
      </c>
    </row>
    <row r="166" spans="1:4" ht="12.75">
      <c r="A166" s="23">
        <v>6171</v>
      </c>
      <c r="B166" s="23">
        <v>5171</v>
      </c>
      <c r="C166" s="23" t="s">
        <v>101</v>
      </c>
      <c r="D166" s="25">
        <v>0</v>
      </c>
    </row>
    <row r="167" spans="1:4" ht="12.75">
      <c r="A167" s="23">
        <v>6171</v>
      </c>
      <c r="B167" s="23">
        <v>5172</v>
      </c>
      <c r="C167" s="23" t="s">
        <v>102</v>
      </c>
      <c r="D167" s="25">
        <v>3000</v>
      </c>
    </row>
    <row r="168" spans="1:4" ht="12.75">
      <c r="A168" s="23">
        <v>6171</v>
      </c>
      <c r="B168" s="23">
        <v>5173</v>
      </c>
      <c r="C168" s="23" t="s">
        <v>94</v>
      </c>
      <c r="D168" s="25">
        <v>2000</v>
      </c>
    </row>
    <row r="169" spans="1:4" ht="12.75">
      <c r="A169" s="23">
        <v>6171</v>
      </c>
      <c r="B169" s="23">
        <v>5175</v>
      </c>
      <c r="C169" s="23" t="s">
        <v>103</v>
      </c>
      <c r="D169" s="25">
        <v>4000</v>
      </c>
    </row>
    <row r="170" spans="1:4" ht="12.75">
      <c r="A170" s="23">
        <v>6171</v>
      </c>
      <c r="B170" s="23">
        <v>5182</v>
      </c>
      <c r="C170" s="23" t="s">
        <v>104</v>
      </c>
      <c r="D170" s="25">
        <v>0</v>
      </c>
    </row>
    <row r="171" spans="1:4" ht="12.75">
      <c r="A171" s="23">
        <v>6171</v>
      </c>
      <c r="B171" s="23">
        <v>5192</v>
      </c>
      <c r="C171" s="23" t="s">
        <v>105</v>
      </c>
      <c r="D171" s="25">
        <v>2500</v>
      </c>
    </row>
    <row r="172" spans="1:4" ht="12.75">
      <c r="A172" s="23">
        <v>6171</v>
      </c>
      <c r="B172" s="23">
        <v>5229</v>
      </c>
      <c r="C172" s="23" t="s">
        <v>106</v>
      </c>
      <c r="D172" s="25">
        <v>0</v>
      </c>
    </row>
    <row r="173" spans="1:4" ht="12.75">
      <c r="A173" s="23">
        <v>6171</v>
      </c>
      <c r="B173" s="23">
        <v>5321</v>
      </c>
      <c r="C173" s="23" t="s">
        <v>107</v>
      </c>
      <c r="D173" s="25">
        <v>0</v>
      </c>
    </row>
    <row r="174" spans="1:4" ht="12.75">
      <c r="A174" s="23">
        <v>6171</v>
      </c>
      <c r="B174" s="23">
        <v>5362</v>
      </c>
      <c r="C174" s="23" t="s">
        <v>108</v>
      </c>
      <c r="D174" s="25">
        <v>1000</v>
      </c>
    </row>
    <row r="175" spans="1:4" ht="12.75">
      <c r="A175" s="23">
        <v>6171</v>
      </c>
      <c r="B175" s="23">
        <v>5901</v>
      </c>
      <c r="C175" s="23" t="s">
        <v>109</v>
      </c>
      <c r="D175" s="25">
        <v>0</v>
      </c>
    </row>
    <row r="176" spans="1:4" s="27" customFormat="1" ht="11.25">
      <c r="A176" s="22">
        <v>6310</v>
      </c>
      <c r="B176" s="22" t="s">
        <v>43</v>
      </c>
      <c r="C176" s="22"/>
      <c r="D176" s="26"/>
    </row>
    <row r="177" spans="1:4" ht="12.75">
      <c r="A177" s="23">
        <v>6310</v>
      </c>
      <c r="B177" s="23">
        <v>5163</v>
      </c>
      <c r="C177" s="23" t="s">
        <v>89</v>
      </c>
      <c r="D177" s="25">
        <v>7000</v>
      </c>
    </row>
    <row r="178" spans="1:4" s="27" customFormat="1" ht="11.25">
      <c r="A178" s="22">
        <v>6320</v>
      </c>
      <c r="B178" s="22" t="s">
        <v>110</v>
      </c>
      <c r="C178" s="22"/>
      <c r="D178" s="26"/>
    </row>
    <row r="179" spans="1:4" ht="12.75">
      <c r="A179" s="23">
        <v>6320</v>
      </c>
      <c r="B179" s="23">
        <v>5163</v>
      </c>
      <c r="C179" s="23" t="s">
        <v>89</v>
      </c>
      <c r="D179" s="25">
        <v>22000</v>
      </c>
    </row>
    <row r="180" spans="1:2" ht="12.75">
      <c r="A180" s="22"/>
      <c r="B180" s="22"/>
    </row>
    <row r="181" spans="1:4" ht="12.75">
      <c r="A181" s="22" t="s">
        <v>111</v>
      </c>
      <c r="B181" s="22"/>
      <c r="C181" s="22"/>
      <c r="D181" s="26">
        <f>SUM(D174:D179,D131:D173,D89:D127,D51:D87)</f>
        <v>3428000</v>
      </c>
    </row>
    <row r="183" ht="12.75">
      <c r="A183" s="19" t="s">
        <v>112</v>
      </c>
    </row>
    <row r="184" ht="12.75">
      <c r="A184" s="19" t="s">
        <v>113</v>
      </c>
    </row>
    <row r="185" ht="12.75">
      <c r="A185" s="21" t="s">
        <v>114</v>
      </c>
    </row>
    <row r="187" ht="12.75">
      <c r="A187" s="21"/>
    </row>
  </sheetData>
  <printOptions/>
  <pageMargins left="0.5902777777777778" right="0.5902777777777778" top="0.39375" bottom="0.5326388888888889" header="0.5118055555555556" footer="0.39375"/>
  <pageSetup horizontalDpi="300" verticalDpi="300" orientation="portrait" paperSize="9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7"/>
  <sheetViews>
    <sheetView workbookViewId="0" topLeftCell="A1">
      <selection activeCell="E5" sqref="E5"/>
    </sheetView>
  </sheetViews>
  <sheetFormatPr defaultColWidth="12.57421875" defaultRowHeight="12.75"/>
  <cols>
    <col min="1" max="1" width="9.140625" style="19" customWidth="1"/>
    <col min="2" max="2" width="9.7109375" style="19" customWidth="1"/>
    <col min="3" max="3" width="35.421875" style="19" customWidth="1"/>
    <col min="4" max="4" width="17.00390625" style="20" customWidth="1"/>
    <col min="5" max="5" width="12.57421875" style="21" customWidth="1"/>
    <col min="6" max="16384" width="11.57421875" style="21" customWidth="1"/>
  </cols>
  <sheetData>
    <row r="1" ht="12.75">
      <c r="A1" s="22" t="s">
        <v>0</v>
      </c>
    </row>
    <row r="2" ht="12.75">
      <c r="A2" s="19" t="s">
        <v>1</v>
      </c>
    </row>
    <row r="3" ht="12.75">
      <c r="A3" s="19" t="s">
        <v>2</v>
      </c>
    </row>
    <row r="4" spans="3:4" ht="12.75">
      <c r="C4" s="22" t="s">
        <v>115</v>
      </c>
      <c r="D4" s="21"/>
    </row>
    <row r="5" spans="4:5" ht="12.75">
      <c r="D5" s="20">
        <v>2009</v>
      </c>
      <c r="E5"/>
    </row>
    <row r="6" spans="1:5" ht="12.75">
      <c r="A6" s="22" t="s">
        <v>4</v>
      </c>
      <c r="D6" s="20" t="s">
        <v>116</v>
      </c>
      <c r="E6"/>
    </row>
    <row r="7" spans="1:5" ht="12.75">
      <c r="A7" s="28" t="s">
        <v>5</v>
      </c>
      <c r="B7" s="28" t="s">
        <v>6</v>
      </c>
      <c r="C7" s="28" t="s">
        <v>7</v>
      </c>
      <c r="D7" s="29" t="s">
        <v>8</v>
      </c>
      <c r="E7" s="37"/>
    </row>
    <row r="8" spans="1:5" ht="12.75">
      <c r="A8" s="23"/>
      <c r="B8" s="23">
        <v>1111</v>
      </c>
      <c r="C8" s="23" t="s">
        <v>9</v>
      </c>
      <c r="D8" s="8">
        <v>550000</v>
      </c>
      <c r="E8"/>
    </row>
    <row r="9" spans="1:5" ht="12.75">
      <c r="A9" s="23"/>
      <c r="B9" s="23">
        <v>1112</v>
      </c>
      <c r="C9" s="23" t="s">
        <v>10</v>
      </c>
      <c r="D9" s="8">
        <v>190000</v>
      </c>
      <c r="E9" s="35"/>
    </row>
    <row r="10" spans="1:5" ht="12.75">
      <c r="A10" s="23"/>
      <c r="B10" s="23">
        <v>1113</v>
      </c>
      <c r="C10" s="23" t="s">
        <v>11</v>
      </c>
      <c r="D10" s="8">
        <v>45000</v>
      </c>
      <c r="E10" s="35"/>
    </row>
    <row r="11" spans="1:5" ht="12.75">
      <c r="A11" s="23"/>
      <c r="B11" s="23">
        <v>1121</v>
      </c>
      <c r="C11" s="23" t="s">
        <v>12</v>
      </c>
      <c r="D11" s="8">
        <v>900000</v>
      </c>
      <c r="E11" s="35"/>
    </row>
    <row r="12" spans="1:5" ht="12.75">
      <c r="A12" s="23"/>
      <c r="B12" s="23">
        <v>1211</v>
      </c>
      <c r="C12" s="23" t="s">
        <v>13</v>
      </c>
      <c r="D12" s="8">
        <v>1000000</v>
      </c>
      <c r="E12" s="35"/>
    </row>
    <row r="13" spans="1:5" ht="12.75">
      <c r="A13" s="23"/>
      <c r="B13" s="23">
        <v>1337</v>
      </c>
      <c r="C13" s="23" t="s">
        <v>14</v>
      </c>
      <c r="D13" s="8">
        <v>170000</v>
      </c>
      <c r="E13" s="35"/>
    </row>
    <row r="14" spans="1:5" ht="12.75">
      <c r="A14" s="23"/>
      <c r="B14" s="23">
        <v>1341</v>
      </c>
      <c r="C14" s="23" t="s">
        <v>15</v>
      </c>
      <c r="D14" s="8">
        <v>17000</v>
      </c>
      <c r="E14" s="35"/>
    </row>
    <row r="15" spans="1:5" ht="12.75">
      <c r="A15" s="23"/>
      <c r="B15" s="23">
        <v>1343</v>
      </c>
      <c r="C15" s="23" t="s">
        <v>16</v>
      </c>
      <c r="D15" s="8">
        <v>40000</v>
      </c>
      <c r="E15" s="35"/>
    </row>
    <row r="16" spans="1:5" ht="12.75">
      <c r="A16" s="23"/>
      <c r="B16" s="23">
        <v>1361</v>
      </c>
      <c r="C16" s="23" t="s">
        <v>17</v>
      </c>
      <c r="D16" s="8">
        <v>1000</v>
      </c>
      <c r="E16" s="35"/>
    </row>
    <row r="17" spans="1:5" ht="12.75">
      <c r="A17" s="23"/>
      <c r="B17" s="23">
        <v>1511</v>
      </c>
      <c r="C17" s="23" t="s">
        <v>18</v>
      </c>
      <c r="D17" s="8">
        <v>450000</v>
      </c>
      <c r="E17" s="35"/>
    </row>
    <row r="18" spans="1:5" ht="12.75">
      <c r="A18" s="23"/>
      <c r="B18" s="23">
        <v>4121</v>
      </c>
      <c r="C18" s="23" t="s">
        <v>22</v>
      </c>
      <c r="D18" s="8">
        <v>4500</v>
      </c>
      <c r="E18" s="35"/>
    </row>
    <row r="19" spans="1:5" ht="12.75">
      <c r="A19" s="23"/>
      <c r="B19" s="23"/>
      <c r="C19" s="23"/>
      <c r="D19" s="8">
        <f>SUM(D8:D18)</f>
        <v>3367500</v>
      </c>
      <c r="E19" s="35"/>
    </row>
    <row r="20" spans="1:5" ht="12.75">
      <c r="A20" s="23"/>
      <c r="B20" s="28" t="s">
        <v>28</v>
      </c>
      <c r="C20" s="28"/>
      <c r="D20" s="8"/>
      <c r="E20" s="35"/>
    </row>
    <row r="21" spans="1:5" ht="12.75">
      <c r="A21" s="28">
        <v>3613</v>
      </c>
      <c r="B21" s="23">
        <v>2132</v>
      </c>
      <c r="C21" s="23" t="s">
        <v>29</v>
      </c>
      <c r="D21" s="8">
        <v>50000</v>
      </c>
      <c r="E21" s="35"/>
    </row>
    <row r="22" spans="1:5" ht="12.75">
      <c r="A22" s="8"/>
      <c r="B22" s="28" t="s">
        <v>30</v>
      </c>
      <c r="C22" s="28"/>
      <c r="D22" s="8"/>
      <c r="E22" s="35"/>
    </row>
    <row r="23" spans="1:6" ht="12.75">
      <c r="A23" s="28">
        <v>3632</v>
      </c>
      <c r="B23" s="23">
        <v>2111</v>
      </c>
      <c r="C23" s="23" t="s">
        <v>31</v>
      </c>
      <c r="D23" s="8">
        <v>26000</v>
      </c>
      <c r="E23" s="35"/>
      <c r="F23"/>
    </row>
    <row r="24" spans="1:5" ht="12.75">
      <c r="A24" s="8"/>
      <c r="B24" s="28" t="s">
        <v>38</v>
      </c>
      <c r="C24" s="28"/>
      <c r="D24" s="8"/>
      <c r="E24" s="35"/>
    </row>
    <row r="25" spans="1:5" ht="12.75">
      <c r="A25" s="28">
        <v>3723</v>
      </c>
      <c r="B25" s="23">
        <v>2324</v>
      </c>
      <c r="C25" s="23" t="s">
        <v>25</v>
      </c>
      <c r="D25" s="8">
        <v>30000</v>
      </c>
      <c r="E25" s="38"/>
    </row>
    <row r="26" spans="1:5" s="27" customFormat="1" ht="12.75">
      <c r="A26" s="8"/>
      <c r="B26" s="28" t="s">
        <v>39</v>
      </c>
      <c r="C26" s="28"/>
      <c r="D26" s="8"/>
      <c r="E26" s="35"/>
    </row>
    <row r="27" spans="1:5" ht="12.75">
      <c r="A27" s="23">
        <v>6171</v>
      </c>
      <c r="B27" s="23">
        <v>2142</v>
      </c>
      <c r="C27" s="23" t="s">
        <v>42</v>
      </c>
      <c r="D27" s="8">
        <v>5000</v>
      </c>
      <c r="E27" s="35"/>
    </row>
    <row r="28" spans="1:5" ht="12.75">
      <c r="A28" s="8"/>
      <c r="B28" s="28" t="s">
        <v>43</v>
      </c>
      <c r="C28" s="28"/>
      <c r="D28" s="8"/>
      <c r="E28" s="35"/>
    </row>
    <row r="29" spans="1:5" ht="12.75">
      <c r="A29" s="28">
        <v>6310</v>
      </c>
      <c r="B29" s="23">
        <v>2141</v>
      </c>
      <c r="C29" s="23" t="s">
        <v>44</v>
      </c>
      <c r="D29" s="8">
        <v>15000</v>
      </c>
      <c r="E29" s="35"/>
    </row>
    <row r="30" spans="1:5" ht="12.75">
      <c r="A30" s="8"/>
      <c r="B30" s="28"/>
      <c r="C30" s="28"/>
      <c r="D30" s="8"/>
      <c r="E30" s="35"/>
    </row>
    <row r="31" spans="1:5" ht="12.75">
      <c r="A31" s="39" t="s">
        <v>117</v>
      </c>
      <c r="B31" s="39"/>
      <c r="C31" s="8"/>
      <c r="D31" s="40">
        <f>D29+D27+D25+D23+D21+D19</f>
        <v>3493500</v>
      </c>
      <c r="E31" s="38"/>
    </row>
    <row r="32" spans="1:5" s="27" customFormat="1" ht="12.75">
      <c r="A32"/>
      <c r="B32"/>
      <c r="C32"/>
      <c r="D32" s="41"/>
      <c r="E32" s="35"/>
    </row>
    <row r="33" spans="1:5" ht="12.75">
      <c r="A33" s="28" t="s">
        <v>47</v>
      </c>
      <c r="B33" s="28" t="s">
        <v>48</v>
      </c>
      <c r="C33" s="28"/>
      <c r="D33" s="8"/>
      <c r="E33" s="38"/>
    </row>
    <row r="34" spans="1:5" s="27" customFormat="1" ht="12.75">
      <c r="A34" s="28">
        <v>1037</v>
      </c>
      <c r="B34" s="23">
        <v>5229</v>
      </c>
      <c r="C34" s="23" t="s">
        <v>49</v>
      </c>
      <c r="D34" s="8">
        <v>10000</v>
      </c>
      <c r="E34" s="35"/>
    </row>
    <row r="35" spans="1:5" ht="12.75">
      <c r="A35"/>
      <c r="B35"/>
      <c r="C35"/>
      <c r="D35"/>
      <c r="E35" s="35"/>
    </row>
    <row r="36" spans="1:5" ht="12.75">
      <c r="A36" s="23"/>
      <c r="B36" s="28" t="s">
        <v>50</v>
      </c>
      <c r="C36" s="28"/>
      <c r="D36" s="8"/>
      <c r="E36" s="35"/>
    </row>
    <row r="37" spans="1:5" ht="12.75">
      <c r="A37" s="23">
        <v>2212</v>
      </c>
      <c r="B37" s="23">
        <v>5139</v>
      </c>
      <c r="C37" s="23" t="s">
        <v>52</v>
      </c>
      <c r="D37" s="8">
        <v>5000</v>
      </c>
      <c r="E37" s="38"/>
    </row>
    <row r="38" spans="1:5" s="27" customFormat="1" ht="12.75">
      <c r="A38" s="23">
        <v>2212</v>
      </c>
      <c r="B38" s="23">
        <v>5169</v>
      </c>
      <c r="C38" s="23" t="s">
        <v>53</v>
      </c>
      <c r="D38" s="8">
        <v>10000</v>
      </c>
      <c r="E38" s="35"/>
    </row>
    <row r="39" spans="1:5" ht="12.75">
      <c r="A39" s="23">
        <v>2212</v>
      </c>
      <c r="B39" s="23">
        <v>5171</v>
      </c>
      <c r="C39" s="23" t="s">
        <v>54</v>
      </c>
      <c r="D39" s="8">
        <v>50000</v>
      </c>
      <c r="E39" s="38"/>
    </row>
    <row r="40" spans="1:5" s="27" customFormat="1" ht="12.75">
      <c r="A40" s="8"/>
      <c r="B40" s="28" t="s">
        <v>55</v>
      </c>
      <c r="C40" s="28"/>
      <c r="D40" s="8"/>
      <c r="E40" s="35"/>
    </row>
    <row r="41" spans="1:5" ht="12.75">
      <c r="A41" s="28">
        <v>2219</v>
      </c>
      <c r="B41" s="23">
        <v>5139</v>
      </c>
      <c r="C41" s="23" t="s">
        <v>52</v>
      </c>
      <c r="D41" s="8">
        <v>10000</v>
      </c>
      <c r="E41" s="38"/>
    </row>
    <row r="42" spans="1:5" s="27" customFormat="1" ht="12.75">
      <c r="A42" s="8"/>
      <c r="B42" s="28" t="s">
        <v>57</v>
      </c>
      <c r="C42" s="28"/>
      <c r="D42" s="8"/>
      <c r="E42" s="35"/>
    </row>
    <row r="43" spans="1:5" ht="12.75">
      <c r="A43" s="28">
        <v>2221</v>
      </c>
      <c r="B43" s="23">
        <v>5193</v>
      </c>
      <c r="C43" s="23" t="s">
        <v>58</v>
      </c>
      <c r="D43" s="8">
        <v>45000</v>
      </c>
      <c r="E43" s="38"/>
    </row>
    <row r="44" spans="1:5" s="27" customFormat="1" ht="12.75">
      <c r="A44" s="8"/>
      <c r="B44" s="23"/>
      <c r="C44" s="23"/>
      <c r="D44" s="8"/>
      <c r="E44" s="38"/>
    </row>
    <row r="45" spans="1:5" s="27" customFormat="1" ht="12.75">
      <c r="A45" s="23"/>
      <c r="B45" s="28" t="s">
        <v>59</v>
      </c>
      <c r="C45" s="28"/>
      <c r="D45" s="8"/>
      <c r="E45" s="35"/>
    </row>
    <row r="46" spans="1:5" ht="12.75">
      <c r="A46" s="28">
        <v>2310</v>
      </c>
      <c r="B46" s="23">
        <v>5151</v>
      </c>
      <c r="C46" s="23" t="s">
        <v>60</v>
      </c>
      <c r="D46" s="8">
        <v>3000</v>
      </c>
      <c r="E46" s="35"/>
    </row>
    <row r="47" spans="1:5" ht="12.75">
      <c r="A47" s="23">
        <v>2310</v>
      </c>
      <c r="B47" s="23">
        <v>6319</v>
      </c>
      <c r="C47" s="23" t="s">
        <v>61</v>
      </c>
      <c r="D47" s="8">
        <v>40000</v>
      </c>
      <c r="E47" s="35"/>
    </row>
    <row r="48" spans="1:5" ht="12.75">
      <c r="A48" s="8"/>
      <c r="B48" s="28" t="s">
        <v>62</v>
      </c>
      <c r="C48" s="28"/>
      <c r="D48" s="8"/>
      <c r="E48" s="38"/>
    </row>
    <row r="49" spans="1:5" s="27" customFormat="1" ht="12.75">
      <c r="A49" s="28">
        <v>2321</v>
      </c>
      <c r="B49" s="23">
        <v>5169</v>
      </c>
      <c r="C49" s="23" t="s">
        <v>53</v>
      </c>
      <c r="D49" s="8">
        <v>10000</v>
      </c>
      <c r="E49" s="35"/>
    </row>
    <row r="50" spans="1:5" ht="12.75">
      <c r="A50" s="23">
        <v>2321</v>
      </c>
      <c r="B50" s="23">
        <v>6121</v>
      </c>
      <c r="C50" s="23" t="s">
        <v>56</v>
      </c>
      <c r="D50" s="8">
        <v>1000000</v>
      </c>
      <c r="E50" s="35"/>
    </row>
    <row r="51" spans="1:5" s="27" customFormat="1" ht="12.75">
      <c r="A51"/>
      <c r="B51"/>
      <c r="C51" s="19"/>
      <c r="D51" s="19"/>
      <c r="E51" s="35"/>
    </row>
    <row r="52" spans="1:5" s="27" customFormat="1" ht="12.75">
      <c r="A52" s="23"/>
      <c r="B52" s="28" t="s">
        <v>65</v>
      </c>
      <c r="C52" s="28"/>
      <c r="D52" s="8"/>
      <c r="E52" s="35"/>
    </row>
    <row r="53" spans="1:5" ht="12.75">
      <c r="A53" s="28">
        <v>3111</v>
      </c>
      <c r="B53" s="23">
        <v>5901</v>
      </c>
      <c r="C53" s="23" t="s">
        <v>66</v>
      </c>
      <c r="D53" s="8">
        <v>10000</v>
      </c>
      <c r="E53" s="42"/>
    </row>
    <row r="54" spans="1:5" s="22" customFormat="1" ht="12.75">
      <c r="A54" s="8"/>
      <c r="B54" s="28" t="s">
        <v>67</v>
      </c>
      <c r="C54" s="28"/>
      <c r="D54" s="8"/>
      <c r="E54" s="35"/>
    </row>
    <row r="55" spans="1:5" ht="12.75">
      <c r="A55" s="28">
        <v>3113</v>
      </c>
      <c r="B55" s="23">
        <v>5901</v>
      </c>
      <c r="C55" s="23" t="s">
        <v>68</v>
      </c>
      <c r="D55" s="8">
        <v>160000</v>
      </c>
      <c r="E55" s="35"/>
    </row>
    <row r="56" spans="1:5" ht="12.75">
      <c r="A56" s="8"/>
      <c r="B56" s="28" t="s">
        <v>24</v>
      </c>
      <c r="C56" s="28"/>
      <c r="D56" s="8"/>
      <c r="E56" s="38"/>
    </row>
    <row r="57" spans="1:5" s="27" customFormat="1" ht="12.75">
      <c r="A57" s="28">
        <v>3319</v>
      </c>
      <c r="B57" s="23">
        <v>5021</v>
      </c>
      <c r="C57" s="23" t="s">
        <v>69</v>
      </c>
      <c r="D57" s="8">
        <v>6000</v>
      </c>
      <c r="E57" s="35"/>
    </row>
    <row r="58" spans="1:5" ht="12.75">
      <c r="A58" s="8"/>
      <c r="B58" s="28" t="s">
        <v>26</v>
      </c>
      <c r="C58" s="28"/>
      <c r="D58" s="8"/>
      <c r="E58" s="41"/>
    </row>
    <row r="59" spans="1:5" ht="12.75">
      <c r="A59" s="28">
        <v>3322</v>
      </c>
      <c r="B59" s="23">
        <v>5139</v>
      </c>
      <c r="C59" s="23" t="s">
        <v>52</v>
      </c>
      <c r="D59" s="8">
        <v>15000</v>
      </c>
      <c r="E59" s="41"/>
    </row>
    <row r="60" spans="1:5" ht="12.75">
      <c r="A60" s="23">
        <v>3322</v>
      </c>
      <c r="B60" s="23">
        <v>5171</v>
      </c>
      <c r="C60" s="23" t="s">
        <v>54</v>
      </c>
      <c r="D60" s="8">
        <v>500000</v>
      </c>
      <c r="E60" s="41"/>
    </row>
    <row r="61" spans="1:5" ht="12.75">
      <c r="A61" s="8"/>
      <c r="B61" s="28" t="s">
        <v>72</v>
      </c>
      <c r="C61" s="28"/>
      <c r="D61" s="8"/>
      <c r="E61" s="41"/>
    </row>
    <row r="62" spans="1:5" ht="12.75">
      <c r="A62" s="28">
        <v>3399</v>
      </c>
      <c r="B62" s="23">
        <v>5161</v>
      </c>
      <c r="C62" s="23" t="s">
        <v>73</v>
      </c>
      <c r="D62" s="8">
        <v>1000</v>
      </c>
      <c r="E62" s="38"/>
    </row>
    <row r="63" spans="1:5" s="27" customFormat="1" ht="12.75">
      <c r="A63" s="23">
        <v>3399</v>
      </c>
      <c r="B63" s="23">
        <v>5169</v>
      </c>
      <c r="C63" s="23" t="s">
        <v>53</v>
      </c>
      <c r="D63" s="8">
        <v>15000</v>
      </c>
      <c r="E63" s="41"/>
    </row>
    <row r="64" spans="1:5" ht="12.75">
      <c r="A64" s="23">
        <v>3399</v>
      </c>
      <c r="B64" s="23">
        <v>5194</v>
      </c>
      <c r="C64" s="23" t="s">
        <v>75</v>
      </c>
      <c r="D64" s="8">
        <v>23000</v>
      </c>
      <c r="E64" s="41"/>
    </row>
    <row r="65" spans="1:5" ht="12.75">
      <c r="A65" s="23">
        <v>3399</v>
      </c>
      <c r="B65" s="23">
        <v>5901</v>
      </c>
      <c r="C65" s="23" t="s">
        <v>109</v>
      </c>
      <c r="D65" s="8">
        <v>50000</v>
      </c>
      <c r="E65" s="41"/>
    </row>
    <row r="66" spans="1:5" ht="12.75">
      <c r="A66" s="8"/>
      <c r="B66" s="28" t="s">
        <v>76</v>
      </c>
      <c r="C66" s="28"/>
      <c r="D66" s="8"/>
      <c r="E66" s="38"/>
    </row>
    <row r="67" spans="1:5" ht="12.75">
      <c r="A67" s="28">
        <v>3419</v>
      </c>
      <c r="B67" s="23">
        <v>5229</v>
      </c>
      <c r="C67" s="23" t="s">
        <v>49</v>
      </c>
      <c r="D67" s="8">
        <v>45000</v>
      </c>
      <c r="E67" s="41"/>
    </row>
    <row r="68" spans="1:5" s="27" customFormat="1" ht="12.75">
      <c r="A68" s="8"/>
      <c r="B68" s="28" t="s">
        <v>77</v>
      </c>
      <c r="C68" s="28"/>
      <c r="D68" s="8"/>
      <c r="E68" s="35"/>
    </row>
    <row r="69" spans="1:5" ht="12.75">
      <c r="A69" s="23">
        <v>3421</v>
      </c>
      <c r="B69" s="23">
        <v>5139</v>
      </c>
      <c r="C69" s="23" t="s">
        <v>52</v>
      </c>
      <c r="D69" s="8">
        <v>5000</v>
      </c>
      <c r="E69" s="38"/>
    </row>
    <row r="70" spans="1:5" ht="12.75">
      <c r="A70" s="23"/>
      <c r="B70" s="28" t="s">
        <v>78</v>
      </c>
      <c r="C70" s="28"/>
      <c r="D70" s="8"/>
      <c r="E70" s="35"/>
    </row>
    <row r="71" spans="1:5" s="27" customFormat="1" ht="12.75">
      <c r="A71" s="28">
        <v>3429</v>
      </c>
      <c r="B71" s="23">
        <v>5229</v>
      </c>
      <c r="C71" s="23" t="s">
        <v>49</v>
      </c>
      <c r="D71" s="8">
        <v>10000</v>
      </c>
      <c r="E71" s="35"/>
    </row>
    <row r="72" spans="1:5" ht="12.75">
      <c r="A72" s="8"/>
      <c r="B72" s="28" t="s">
        <v>28</v>
      </c>
      <c r="C72" s="28"/>
      <c r="D72" s="8"/>
      <c r="E72" s="38"/>
    </row>
    <row r="73" spans="1:5" ht="12.75">
      <c r="A73" s="28">
        <v>3613</v>
      </c>
      <c r="B73" s="23">
        <v>5137</v>
      </c>
      <c r="C73" s="23" t="s">
        <v>51</v>
      </c>
      <c r="D73" s="8">
        <v>50000</v>
      </c>
      <c r="E73" s="35"/>
    </row>
    <row r="74" spans="1:5" s="27" customFormat="1" ht="12.75">
      <c r="A74" s="23">
        <v>3613</v>
      </c>
      <c r="B74" s="23">
        <v>5139</v>
      </c>
      <c r="C74" s="23" t="s">
        <v>52</v>
      </c>
      <c r="D74" s="8">
        <v>50000</v>
      </c>
      <c r="E74" s="35"/>
    </row>
    <row r="75" spans="1:5" ht="12.75">
      <c r="A75" s="23">
        <v>3613</v>
      </c>
      <c r="B75" s="23">
        <v>5171</v>
      </c>
      <c r="C75" s="23" t="s">
        <v>54</v>
      </c>
      <c r="D75" s="8">
        <v>300000</v>
      </c>
      <c r="E75" s="35"/>
    </row>
    <row r="76" spans="1:5" ht="12.75">
      <c r="A76" s="8"/>
      <c r="B76" s="28" t="s">
        <v>79</v>
      </c>
      <c r="C76" s="28"/>
      <c r="D76" s="8"/>
      <c r="E76" s="35"/>
    </row>
    <row r="77" spans="1:5" ht="12.75">
      <c r="A77" s="28">
        <v>3631</v>
      </c>
      <c r="B77" s="23">
        <v>5154</v>
      </c>
      <c r="C77" s="23" t="s">
        <v>80</v>
      </c>
      <c r="D77" s="8">
        <v>70000</v>
      </c>
      <c r="E77" s="35"/>
    </row>
    <row r="78" spans="1:5" ht="12.75">
      <c r="A78" s="23">
        <v>3631</v>
      </c>
      <c r="B78" s="23">
        <v>5171</v>
      </c>
      <c r="C78" s="23" t="s">
        <v>54</v>
      </c>
      <c r="D78" s="8">
        <v>50000</v>
      </c>
      <c r="E78" s="38"/>
    </row>
    <row r="79" spans="1:5" ht="12.75">
      <c r="A79" s="8"/>
      <c r="B79" s="28" t="s">
        <v>30</v>
      </c>
      <c r="C79" s="28"/>
      <c r="D79" s="8"/>
      <c r="E79" s="35"/>
    </row>
    <row r="80" spans="1:5" s="27" customFormat="1" ht="12.75">
      <c r="A80" s="28">
        <v>3632</v>
      </c>
      <c r="B80" s="23">
        <v>5021</v>
      </c>
      <c r="C80" s="23" t="s">
        <v>69</v>
      </c>
      <c r="D80" s="8">
        <v>20000</v>
      </c>
      <c r="E80" s="38"/>
    </row>
    <row r="81" spans="1:5" ht="12.75">
      <c r="A81" s="23">
        <v>3632</v>
      </c>
      <c r="B81" s="23">
        <v>5132</v>
      </c>
      <c r="C81" s="23" t="s">
        <v>83</v>
      </c>
      <c r="D81" s="8">
        <v>2000</v>
      </c>
      <c r="E81" s="35"/>
    </row>
    <row r="82" spans="1:5" s="27" customFormat="1" ht="12.75">
      <c r="A82" s="23">
        <v>3632</v>
      </c>
      <c r="B82" s="23">
        <v>5139</v>
      </c>
      <c r="C82" s="23" t="s">
        <v>52</v>
      </c>
      <c r="D82" s="8">
        <v>5000</v>
      </c>
      <c r="E82" s="38"/>
    </row>
    <row r="83" spans="1:5" ht="12.75">
      <c r="A83" s="23">
        <v>3632</v>
      </c>
      <c r="B83" s="23">
        <v>5156</v>
      </c>
      <c r="C83" s="23" t="s">
        <v>84</v>
      </c>
      <c r="D83" s="8">
        <v>2000</v>
      </c>
      <c r="E83" s="35"/>
    </row>
    <row r="84" spans="1:5" s="27" customFormat="1" ht="12.75">
      <c r="A84" s="23">
        <v>3632</v>
      </c>
      <c r="B84" s="23">
        <v>5171</v>
      </c>
      <c r="C84" s="23" t="s">
        <v>54</v>
      </c>
      <c r="D84" s="8">
        <v>10000</v>
      </c>
      <c r="E84" s="35"/>
    </row>
    <row r="85" spans="1:5" ht="12.75">
      <c r="A85" s="23"/>
      <c r="B85" s="23"/>
      <c r="C85" s="23"/>
      <c r="D85" s="8"/>
      <c r="E85" s="35"/>
    </row>
    <row r="86" spans="1:5" ht="12.75">
      <c r="A86" s="23"/>
      <c r="B86" s="28" t="s">
        <v>85</v>
      </c>
      <c r="C86" s="23"/>
      <c r="D86" s="8"/>
      <c r="E86" s="35"/>
    </row>
    <row r="87" spans="1:5" ht="12.75">
      <c r="A87" s="28">
        <v>3721</v>
      </c>
      <c r="B87" s="23">
        <v>5169</v>
      </c>
      <c r="C87" s="23" t="s">
        <v>53</v>
      </c>
      <c r="D87" s="8">
        <v>20000</v>
      </c>
      <c r="E87" s="35"/>
    </row>
    <row r="88" spans="1:5" ht="12.75">
      <c r="A88" s="23">
        <v>3721</v>
      </c>
      <c r="B88" s="28" t="s">
        <v>36</v>
      </c>
      <c r="C88" s="28"/>
      <c r="D88" s="8"/>
      <c r="E88" s="35"/>
    </row>
    <row r="89" spans="1:5" ht="12.75">
      <c r="A89" s="23">
        <v>3722</v>
      </c>
      <c r="B89" s="23">
        <v>5169</v>
      </c>
      <c r="C89" s="23" t="s">
        <v>53</v>
      </c>
      <c r="D89" s="8">
        <v>350000</v>
      </c>
      <c r="E89" s="38"/>
    </row>
    <row r="90" spans="1:5" ht="12.75">
      <c r="A90" s="23">
        <v>3722</v>
      </c>
      <c r="B90" s="23"/>
      <c r="C90" s="23"/>
      <c r="D90" s="8"/>
      <c r="E90" s="38"/>
    </row>
    <row r="91" spans="1:5" s="27" customFormat="1" ht="12.75">
      <c r="A91" s="23"/>
      <c r="B91" s="28" t="s">
        <v>38</v>
      </c>
      <c r="C91" s="28"/>
      <c r="D91" s="8"/>
      <c r="E91" s="35"/>
    </row>
    <row r="92" spans="1:5" s="27" customFormat="1" ht="12.75">
      <c r="A92" s="28">
        <v>3723</v>
      </c>
      <c r="B92" s="23">
        <v>5169</v>
      </c>
      <c r="C92" s="23" t="s">
        <v>53</v>
      </c>
      <c r="D92" s="8">
        <v>20000</v>
      </c>
      <c r="E92" s="35"/>
    </row>
    <row r="93" spans="1:5" ht="12.75">
      <c r="A93" s="8"/>
      <c r="B93" s="23"/>
      <c r="C93" s="23"/>
      <c r="D93" s="8"/>
      <c r="E93" s="35"/>
    </row>
    <row r="94" spans="1:5" ht="12.75">
      <c r="A94" s="23"/>
      <c r="B94" s="28" t="s">
        <v>87</v>
      </c>
      <c r="C94" s="28"/>
      <c r="D94" s="8"/>
      <c r="E94" s="38"/>
    </row>
    <row r="95" spans="1:5" ht="12.75">
      <c r="A95" s="23">
        <v>3745</v>
      </c>
      <c r="B95" s="23">
        <v>5132</v>
      </c>
      <c r="C95" s="23" t="s">
        <v>83</v>
      </c>
      <c r="D95" s="8">
        <v>2000</v>
      </c>
      <c r="E95" s="35"/>
    </row>
    <row r="96" spans="1:5" s="27" customFormat="1" ht="12.75">
      <c r="A96" s="23">
        <v>3745</v>
      </c>
      <c r="B96" s="23">
        <v>5139</v>
      </c>
      <c r="C96" s="23" t="s">
        <v>52</v>
      </c>
      <c r="D96" s="8">
        <v>25000</v>
      </c>
      <c r="E96" s="38"/>
    </row>
    <row r="97" spans="1:5" ht="12.75">
      <c r="A97" s="23">
        <v>3745</v>
      </c>
      <c r="B97" s="23">
        <v>5156</v>
      </c>
      <c r="C97" s="23" t="s">
        <v>84</v>
      </c>
      <c r="D97" s="8">
        <v>7000</v>
      </c>
      <c r="E97" s="35"/>
    </row>
    <row r="98" spans="1:5" s="27" customFormat="1" ht="12.75">
      <c r="A98" s="23">
        <v>3745</v>
      </c>
      <c r="B98" s="23">
        <v>5169</v>
      </c>
      <c r="C98" s="23" t="s">
        <v>53</v>
      </c>
      <c r="D98" s="8">
        <v>20000</v>
      </c>
      <c r="E98" s="35"/>
    </row>
    <row r="99" spans="1:5" ht="12.75">
      <c r="A99" s="8"/>
      <c r="B99" s="28" t="s">
        <v>88</v>
      </c>
      <c r="C99" s="28"/>
      <c r="D99" s="8"/>
      <c r="E99" s="35"/>
    </row>
    <row r="100" spans="1:5" ht="12.75">
      <c r="A100" s="28">
        <v>5512</v>
      </c>
      <c r="B100" s="23">
        <v>5139</v>
      </c>
      <c r="C100" s="23" t="s">
        <v>52</v>
      </c>
      <c r="D100" s="8">
        <v>10000</v>
      </c>
      <c r="E100" s="35"/>
    </row>
    <row r="101" spans="1:5" ht="12.75">
      <c r="A101" s="23">
        <v>5512</v>
      </c>
      <c r="B101" s="23">
        <v>5156</v>
      </c>
      <c r="C101" s="23" t="s">
        <v>84</v>
      </c>
      <c r="D101" s="8">
        <v>3000</v>
      </c>
      <c r="E101" s="38"/>
    </row>
    <row r="102" spans="1:5" ht="12.75">
      <c r="A102" s="23">
        <v>5512</v>
      </c>
      <c r="B102" s="23">
        <v>5163</v>
      </c>
      <c r="C102" s="23" t="s">
        <v>89</v>
      </c>
      <c r="D102" s="8">
        <v>2000</v>
      </c>
      <c r="E102" s="35"/>
    </row>
    <row r="103" spans="1:5" s="27" customFormat="1" ht="12.75">
      <c r="A103" s="23">
        <v>5512</v>
      </c>
      <c r="B103" s="23">
        <v>5169</v>
      </c>
      <c r="C103" s="23" t="s">
        <v>53</v>
      </c>
      <c r="D103" s="8">
        <v>3000</v>
      </c>
      <c r="E103" s="38"/>
    </row>
    <row r="104" spans="1:5" ht="12.75">
      <c r="A104" s="23">
        <v>5512</v>
      </c>
      <c r="B104" s="23">
        <v>5229</v>
      </c>
      <c r="C104" s="23" t="s">
        <v>49</v>
      </c>
      <c r="D104" s="8">
        <v>10000</v>
      </c>
      <c r="E104" s="38"/>
    </row>
    <row r="105" spans="1:5" s="27" customFormat="1" ht="12.75">
      <c r="A105" s="8"/>
      <c r="B105" s="28" t="s">
        <v>91</v>
      </c>
      <c r="C105" s="28"/>
      <c r="D105" s="8"/>
      <c r="E105" s="35"/>
    </row>
    <row r="106" spans="1:5" s="27" customFormat="1" ht="12.75">
      <c r="A106" s="28">
        <v>6112</v>
      </c>
      <c r="B106" s="23">
        <v>5023</v>
      </c>
      <c r="C106" s="23" t="s">
        <v>92</v>
      </c>
      <c r="D106" s="8">
        <v>500000</v>
      </c>
      <c r="E106" s="35"/>
    </row>
    <row r="107" spans="1:5" ht="12.75">
      <c r="A107" s="23">
        <v>6112</v>
      </c>
      <c r="B107" s="23">
        <v>5031</v>
      </c>
      <c r="C107" s="23" t="s">
        <v>81</v>
      </c>
      <c r="D107" s="8">
        <v>100000</v>
      </c>
      <c r="E107" s="38"/>
    </row>
    <row r="108" spans="1:5" ht="12.75">
      <c r="A108" s="23">
        <v>6112</v>
      </c>
      <c r="B108" s="23">
        <v>5032</v>
      </c>
      <c r="C108" s="23" t="s">
        <v>93</v>
      </c>
      <c r="D108" s="8">
        <v>50000</v>
      </c>
      <c r="E108" s="35"/>
    </row>
    <row r="109" spans="1:5" s="27" customFormat="1" ht="12.75">
      <c r="A109" s="23">
        <v>6112</v>
      </c>
      <c r="B109" s="23">
        <v>5167</v>
      </c>
      <c r="C109" s="23" t="s">
        <v>90</v>
      </c>
      <c r="D109" s="8">
        <v>5000</v>
      </c>
      <c r="E109" s="35"/>
    </row>
    <row r="110" spans="1:5" ht="12.75">
      <c r="A110" s="23">
        <v>6112</v>
      </c>
      <c r="B110" s="23">
        <v>5173</v>
      </c>
      <c r="C110" s="23" t="s">
        <v>94</v>
      </c>
      <c r="D110" s="8">
        <v>10000</v>
      </c>
      <c r="E110" s="35"/>
    </row>
    <row r="111" spans="1:5" ht="12.75">
      <c r="A111" s="8"/>
      <c r="B111" s="28" t="s">
        <v>39</v>
      </c>
      <c r="C111" s="28"/>
      <c r="D111" s="8"/>
      <c r="E111" s="38"/>
    </row>
    <row r="112" spans="1:5" ht="12.75">
      <c r="A112" s="28">
        <v>6171</v>
      </c>
      <c r="B112" s="23">
        <v>5011</v>
      </c>
      <c r="C112" s="23" t="s">
        <v>95</v>
      </c>
      <c r="D112" s="8">
        <v>250000</v>
      </c>
      <c r="E112" s="35"/>
    </row>
    <row r="113" spans="1:5" s="27" customFormat="1" ht="12.75">
      <c r="A113" s="23">
        <v>6171</v>
      </c>
      <c r="B113" s="23">
        <v>5021</v>
      </c>
      <c r="C113" s="23" t="s">
        <v>69</v>
      </c>
      <c r="D113" s="8">
        <v>22000</v>
      </c>
      <c r="E113" s="35"/>
    </row>
    <row r="114" spans="1:5" ht="12.75">
      <c r="A114" s="23">
        <v>6171</v>
      </c>
      <c r="B114" s="23">
        <v>5031</v>
      </c>
      <c r="C114" s="23" t="s">
        <v>81</v>
      </c>
      <c r="D114" s="8">
        <v>54000</v>
      </c>
      <c r="E114" s="35"/>
    </row>
    <row r="115" spans="1:5" ht="12.75">
      <c r="A115" s="23">
        <v>6171</v>
      </c>
      <c r="B115" s="23">
        <v>5032</v>
      </c>
      <c r="C115" s="23" t="s">
        <v>82</v>
      </c>
      <c r="D115" s="8">
        <v>20000</v>
      </c>
      <c r="E115" s="35"/>
    </row>
    <row r="116" spans="1:5" ht="12.75">
      <c r="A116" s="23">
        <v>6171</v>
      </c>
      <c r="B116" s="23">
        <v>5038</v>
      </c>
      <c r="C116" s="23" t="s">
        <v>96</v>
      </c>
      <c r="D116" s="8">
        <v>2500</v>
      </c>
      <c r="E116" s="35"/>
    </row>
    <row r="117" spans="1:5" ht="12.75">
      <c r="A117" s="23">
        <v>6171</v>
      </c>
      <c r="B117" s="23">
        <v>5136</v>
      </c>
      <c r="C117" s="23" t="s">
        <v>97</v>
      </c>
      <c r="D117" s="8">
        <v>11000</v>
      </c>
      <c r="E117" s="35"/>
    </row>
    <row r="118" spans="1:5" ht="12.75">
      <c r="A118" s="23">
        <v>6171</v>
      </c>
      <c r="B118" s="23">
        <v>5139</v>
      </c>
      <c r="C118" s="23" t="s">
        <v>52</v>
      </c>
      <c r="D118" s="8">
        <v>50000</v>
      </c>
      <c r="E118" s="35"/>
    </row>
    <row r="119" spans="1:5" ht="12.75">
      <c r="A119" s="23">
        <v>6171</v>
      </c>
      <c r="B119" s="23">
        <v>5154</v>
      </c>
      <c r="C119" s="23" t="s">
        <v>80</v>
      </c>
      <c r="D119" s="8">
        <v>98000</v>
      </c>
      <c r="E119" s="35"/>
    </row>
    <row r="120" spans="1:5" ht="12.75">
      <c r="A120" s="23">
        <v>6171</v>
      </c>
      <c r="B120" s="23">
        <v>5161</v>
      </c>
      <c r="C120" s="23" t="s">
        <v>73</v>
      </c>
      <c r="D120" s="8">
        <v>13000</v>
      </c>
      <c r="E120" s="38"/>
    </row>
    <row r="121" spans="1:5" ht="12.75">
      <c r="A121" s="23">
        <v>6171</v>
      </c>
      <c r="B121" s="23">
        <v>5162</v>
      </c>
      <c r="C121" s="23" t="s">
        <v>99</v>
      </c>
      <c r="D121" s="8">
        <v>43000</v>
      </c>
      <c r="E121" s="35"/>
    </row>
    <row r="122" spans="1:5" s="27" customFormat="1" ht="12.75">
      <c r="A122" s="23">
        <v>6171</v>
      </c>
      <c r="B122" s="23">
        <v>5166</v>
      </c>
      <c r="C122" s="23" t="s">
        <v>100</v>
      </c>
      <c r="D122" s="8">
        <v>24000</v>
      </c>
      <c r="E122" s="34"/>
    </row>
    <row r="123" spans="1:5" ht="12.75">
      <c r="A123" s="23">
        <v>6171</v>
      </c>
      <c r="B123" s="23">
        <v>5167</v>
      </c>
      <c r="C123" s="23" t="s">
        <v>90</v>
      </c>
      <c r="D123" s="8">
        <v>5000</v>
      </c>
      <c r="E123" s="34"/>
    </row>
    <row r="124" spans="1:5" s="19" customFormat="1" ht="12.75">
      <c r="A124" s="23">
        <v>6171</v>
      </c>
      <c r="B124" s="23">
        <v>5169</v>
      </c>
      <c r="C124" s="23" t="s">
        <v>53</v>
      </c>
      <c r="D124" s="8">
        <v>55000</v>
      </c>
      <c r="E124" s="34"/>
    </row>
    <row r="125" spans="1:5" s="19" customFormat="1" ht="12.75">
      <c r="A125" s="23">
        <v>6171</v>
      </c>
      <c r="B125" s="23">
        <v>5173</v>
      </c>
      <c r="C125" s="23" t="s">
        <v>94</v>
      </c>
      <c r="D125" s="8">
        <v>2000</v>
      </c>
      <c r="E125" s="34"/>
    </row>
    <row r="126" spans="1:5" s="19" customFormat="1" ht="12.75">
      <c r="A126" s="23">
        <v>6171</v>
      </c>
      <c r="B126" s="23">
        <v>5175</v>
      </c>
      <c r="C126" s="23" t="s">
        <v>103</v>
      </c>
      <c r="D126" s="8">
        <v>4000</v>
      </c>
      <c r="E126" s="35"/>
    </row>
    <row r="127" spans="1:5" s="19" customFormat="1" ht="12.75">
      <c r="A127" s="23">
        <v>6171</v>
      </c>
      <c r="B127" s="23">
        <v>5192</v>
      </c>
      <c r="C127" s="23" t="s">
        <v>105</v>
      </c>
      <c r="D127" s="8">
        <v>2100</v>
      </c>
      <c r="E127" s="35"/>
    </row>
    <row r="128" spans="1:5" ht="12.75">
      <c r="A128" s="23">
        <v>6171</v>
      </c>
      <c r="B128" s="23">
        <v>5362</v>
      </c>
      <c r="C128" s="23" t="s">
        <v>108</v>
      </c>
      <c r="D128" s="8">
        <v>4000</v>
      </c>
      <c r="E128" s="35"/>
    </row>
    <row r="129" spans="1:5" ht="12.75">
      <c r="A129" s="23">
        <v>6171</v>
      </c>
      <c r="B129" s="23">
        <v>5901</v>
      </c>
      <c r="C129" s="23" t="s">
        <v>109</v>
      </c>
      <c r="D129" s="8"/>
      <c r="E129" s="38"/>
    </row>
    <row r="130" spans="1:5" ht="12.75">
      <c r="A130" s="8"/>
      <c r="B130" s="28" t="s">
        <v>43</v>
      </c>
      <c r="C130" s="28"/>
      <c r="D130" s="8"/>
      <c r="E130" s="38"/>
    </row>
    <row r="131" spans="1:5" s="27" customFormat="1" ht="12.75">
      <c r="A131" s="28">
        <v>6310</v>
      </c>
      <c r="B131" s="23">
        <v>5163</v>
      </c>
      <c r="C131" s="23" t="s">
        <v>89</v>
      </c>
      <c r="D131" s="8">
        <v>7000</v>
      </c>
      <c r="E131" s="35"/>
    </row>
    <row r="132" spans="1:5" s="27" customFormat="1" ht="12.75">
      <c r="A132" s="8"/>
      <c r="B132" s="28" t="s">
        <v>110</v>
      </c>
      <c r="C132" s="28"/>
      <c r="D132" s="8"/>
      <c r="E132" s="35"/>
    </row>
    <row r="133" spans="1:5" ht="12.75">
      <c r="A133" s="28">
        <v>6320</v>
      </c>
      <c r="B133" s="23">
        <v>5163</v>
      </c>
      <c r="C133" s="23" t="s">
        <v>89</v>
      </c>
      <c r="D133" s="8">
        <v>28000</v>
      </c>
      <c r="E133" s="38"/>
    </row>
    <row r="134" spans="1:5" ht="12.75">
      <c r="A134" s="23">
        <v>6320</v>
      </c>
      <c r="B134" s="28"/>
      <c r="C134" s="23"/>
      <c r="D134" s="8"/>
      <c r="E134" s="35"/>
    </row>
    <row r="135" spans="1:5" s="27" customFormat="1" ht="12.75">
      <c r="A135" s="22"/>
      <c r="B135" s="22"/>
      <c r="C135" s="22"/>
      <c r="D135"/>
      <c r="E135" s="35"/>
    </row>
    <row r="136" spans="1:5" ht="12.75">
      <c r="A136" s="22" t="s">
        <v>111</v>
      </c>
      <c r="D136" s="20">
        <f>SUM(D34:D133)</f>
        <v>4413600</v>
      </c>
      <c r="E136" s="38"/>
    </row>
    <row r="137" spans="4:5" ht="12.75">
      <c r="D137" s="43">
        <f>D31-D136</f>
        <v>-920100</v>
      </c>
      <c r="E137"/>
    </row>
    <row r="138" spans="1:5" s="27" customFormat="1" ht="11.25">
      <c r="A138" s="19" t="s">
        <v>112</v>
      </c>
      <c r="B138" s="19"/>
      <c r="C138" s="19"/>
      <c r="D138" s="20"/>
      <c r="E138" s="35"/>
    </row>
    <row r="139" spans="1:5" s="27" customFormat="1" ht="11.25">
      <c r="A139" s="19" t="s">
        <v>113</v>
      </c>
      <c r="B139" s="19"/>
      <c r="C139" s="19"/>
      <c r="D139" s="20"/>
      <c r="E139" s="35"/>
    </row>
    <row r="140" spans="1:5" ht="12.75">
      <c r="A140" s="21" t="s">
        <v>114</v>
      </c>
      <c r="E140" s="35"/>
    </row>
    <row r="141" ht="12.75">
      <c r="E141" s="35"/>
    </row>
    <row r="142" spans="1:5" ht="12.75">
      <c r="A142" s="21"/>
      <c r="E142" s="35"/>
    </row>
    <row r="143" ht="12.75">
      <c r="E143" s="35"/>
    </row>
    <row r="144" ht="12.75">
      <c r="E144" s="38"/>
    </row>
    <row r="145" ht="12.75">
      <c r="E145" s="35"/>
    </row>
    <row r="146" spans="1:5" s="27" customFormat="1" ht="11.25">
      <c r="A146" s="19"/>
      <c r="B146" s="19"/>
      <c r="C146" s="19"/>
      <c r="D146" s="20"/>
      <c r="E146" s="35"/>
    </row>
    <row r="147" ht="12.75">
      <c r="E147" s="35"/>
    </row>
    <row r="148" ht="12.75">
      <c r="E148" s="35"/>
    </row>
    <row r="149" ht="12.75">
      <c r="E149" s="35"/>
    </row>
    <row r="150" ht="12.75">
      <c r="E150" s="35"/>
    </row>
    <row r="151" ht="12.75">
      <c r="E151" s="38"/>
    </row>
    <row r="152" ht="12.75">
      <c r="E152" s="35"/>
    </row>
    <row r="153" spans="1:5" s="27" customFormat="1" ht="11.25">
      <c r="A153" s="19"/>
      <c r="B153" s="19"/>
      <c r="C153" s="19"/>
      <c r="D153" s="20"/>
      <c r="E153" s="35"/>
    </row>
    <row r="154" ht="12.75">
      <c r="E154" s="35"/>
    </row>
    <row r="155" ht="12.75">
      <c r="E155" s="35"/>
    </row>
    <row r="156" ht="12.75">
      <c r="E156" s="35"/>
    </row>
    <row r="157" ht="12.75">
      <c r="E157" s="38"/>
    </row>
    <row r="158" ht="12.75">
      <c r="E158" s="35"/>
    </row>
    <row r="159" spans="1:5" s="27" customFormat="1" ht="11.25">
      <c r="A159" s="19"/>
      <c r="B159" s="19"/>
      <c r="C159" s="19"/>
      <c r="D159" s="20"/>
      <c r="E159" s="35"/>
    </row>
    <row r="160" ht="12.75">
      <c r="E160" s="35"/>
    </row>
    <row r="161" ht="12.75">
      <c r="E161" s="25"/>
    </row>
    <row r="162" ht="12.75">
      <c r="E162" s="25"/>
    </row>
    <row r="163" ht="12.75">
      <c r="E163" s="25"/>
    </row>
    <row r="164" ht="12.75">
      <c r="E164" s="25"/>
    </row>
    <row r="165" ht="12.75">
      <c r="E165" s="25"/>
    </row>
    <row r="166" ht="12.75">
      <c r="E166" s="25"/>
    </row>
    <row r="167" ht="12.75">
      <c r="E167" s="25"/>
    </row>
    <row r="168" ht="12.75">
      <c r="E168" s="25"/>
    </row>
    <row r="169" ht="12.75">
      <c r="E169" s="25"/>
    </row>
    <row r="170" ht="12.75">
      <c r="E170" s="25"/>
    </row>
    <row r="171" ht="12.75">
      <c r="E171" s="25"/>
    </row>
    <row r="172" ht="12.75">
      <c r="E172" s="25"/>
    </row>
    <row r="173" ht="12.75">
      <c r="E173" s="25"/>
    </row>
    <row r="174" ht="12.75">
      <c r="E174" s="25"/>
    </row>
    <row r="175" ht="12.75">
      <c r="E175" s="25"/>
    </row>
    <row r="176" ht="12.75">
      <c r="E176" s="25"/>
    </row>
    <row r="177" ht="12.75">
      <c r="E177" s="25"/>
    </row>
    <row r="178" ht="12.75">
      <c r="E178" s="25"/>
    </row>
    <row r="179" ht="12.75">
      <c r="E179" s="25"/>
    </row>
    <row r="180" ht="12.75">
      <c r="E180" s="25"/>
    </row>
    <row r="181" ht="12.75">
      <c r="E181" s="25"/>
    </row>
    <row r="182" ht="12.75">
      <c r="E182" s="25"/>
    </row>
    <row r="183" ht="12.75">
      <c r="E183" s="44"/>
    </row>
    <row r="184" ht="12.75">
      <c r="E184" s="25"/>
    </row>
    <row r="185" spans="1:5" s="27" customFormat="1" ht="11.25">
      <c r="A185" s="19"/>
      <c r="B185" s="19"/>
      <c r="C185" s="19"/>
      <c r="D185" s="20"/>
      <c r="E185" s="44"/>
    </row>
    <row r="186" ht="12.75">
      <c r="E186" s="25"/>
    </row>
    <row r="187" spans="1:5" s="27" customFormat="1" ht="11.25">
      <c r="A187" s="19"/>
      <c r="B187" s="19"/>
      <c r="C187" s="19"/>
      <c r="D187" s="20"/>
      <c r="E187" s="25"/>
    </row>
  </sheetData>
  <printOptions/>
  <pageMargins left="0.5902777777777778" right="0.5902777777777778" top="0.39375" bottom="0.5326388888888889" header="0.5118055555555556" footer="0.39375"/>
  <pageSetup horizontalDpi="300" verticalDpi="300" orientation="portrait" paperSize="9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workbookViewId="0" topLeftCell="A1">
      <selection activeCell="A198" sqref="A198"/>
    </sheetView>
  </sheetViews>
  <sheetFormatPr defaultColWidth="12.57421875" defaultRowHeight="12.75"/>
  <cols>
    <col min="1" max="2" width="11.57421875" style="0" customWidth="1"/>
    <col min="3" max="3" width="41.140625" style="0" customWidth="1"/>
    <col min="4" max="4" width="17.28125" style="0" customWidth="1"/>
    <col min="5" max="16384" width="11.57421875" style="0" customWidth="1"/>
  </cols>
  <sheetData>
    <row r="1" spans="1:4" ht="12.75">
      <c r="A1" s="22" t="s">
        <v>0</v>
      </c>
      <c r="B1" s="19"/>
      <c r="C1" s="19"/>
      <c r="D1" s="20"/>
    </row>
    <row r="2" spans="1:4" ht="12.75">
      <c r="A2" s="19" t="s">
        <v>1</v>
      </c>
      <c r="B2" s="19"/>
      <c r="C2" s="19"/>
      <c r="D2" s="20"/>
    </row>
    <row r="3" spans="1:4" ht="12.75">
      <c r="A3" s="19" t="s">
        <v>2</v>
      </c>
      <c r="B3" s="19"/>
      <c r="C3" s="19"/>
      <c r="D3" s="20"/>
    </row>
    <row r="4" spans="1:4" ht="12.75">
      <c r="A4" s="19"/>
      <c r="B4" s="19"/>
      <c r="C4" s="22" t="s">
        <v>118</v>
      </c>
      <c r="D4" s="21"/>
    </row>
    <row r="5" spans="1:3" ht="12.75">
      <c r="A5" s="19"/>
      <c r="B5" s="19"/>
      <c r="C5" s="19"/>
    </row>
    <row r="6" spans="1:4" ht="12.75">
      <c r="A6" s="28" t="s">
        <v>4</v>
      </c>
      <c r="B6" s="23"/>
      <c r="C6" s="23"/>
      <c r="D6" s="24" t="s">
        <v>116</v>
      </c>
    </row>
    <row r="7" spans="1:4" ht="12.75">
      <c r="A7" s="28" t="s">
        <v>5</v>
      </c>
      <c r="B7" s="28" t="s">
        <v>6</v>
      </c>
      <c r="C7" s="28" t="s">
        <v>7</v>
      </c>
      <c r="D7" s="29" t="s">
        <v>8</v>
      </c>
    </row>
    <row r="8" spans="1:4" ht="12.75">
      <c r="A8" s="23"/>
      <c r="B8" s="23">
        <v>1111</v>
      </c>
      <c r="C8" s="23" t="s">
        <v>9</v>
      </c>
      <c r="D8" s="8">
        <v>550000</v>
      </c>
    </row>
    <row r="9" spans="1:4" ht="12.75">
      <c r="A9" s="23"/>
      <c r="B9" s="23">
        <v>1112</v>
      </c>
      <c r="C9" s="23" t="s">
        <v>10</v>
      </c>
      <c r="D9" s="8">
        <v>50000</v>
      </c>
    </row>
    <row r="10" spans="1:4" ht="12.75">
      <c r="A10" s="23"/>
      <c r="B10" s="23">
        <v>1113</v>
      </c>
      <c r="C10" s="23" t="s">
        <v>11</v>
      </c>
      <c r="D10" s="8">
        <v>45000</v>
      </c>
    </row>
    <row r="11" spans="1:4" ht="12.75">
      <c r="A11" s="23"/>
      <c r="B11" s="23">
        <v>1121</v>
      </c>
      <c r="C11" s="23" t="s">
        <v>12</v>
      </c>
      <c r="D11" s="8">
        <v>800000</v>
      </c>
    </row>
    <row r="12" spans="1:4" ht="12.75">
      <c r="A12" s="23"/>
      <c r="B12" s="23">
        <v>1211</v>
      </c>
      <c r="C12" s="23" t="s">
        <v>13</v>
      </c>
      <c r="D12" s="8">
        <v>1000000</v>
      </c>
    </row>
    <row r="13" spans="1:4" ht="12.75">
      <c r="A13" s="23"/>
      <c r="B13" s="23">
        <v>1337</v>
      </c>
      <c r="C13" s="23" t="s">
        <v>14</v>
      </c>
      <c r="D13" s="8">
        <v>180000</v>
      </c>
    </row>
    <row r="14" spans="1:4" ht="12.75">
      <c r="A14" s="23"/>
      <c r="B14" s="23">
        <v>1341</v>
      </c>
      <c r="C14" s="23" t="s">
        <v>15</v>
      </c>
      <c r="D14" s="8">
        <v>18000</v>
      </c>
    </row>
    <row r="15" spans="1:4" ht="12.75">
      <c r="A15" s="23"/>
      <c r="B15" s="23">
        <v>1343</v>
      </c>
      <c r="C15" s="23" t="s">
        <v>16</v>
      </c>
      <c r="D15" s="8">
        <v>80000</v>
      </c>
    </row>
    <row r="16" spans="1:4" ht="12.75">
      <c r="A16" s="23"/>
      <c r="B16" s="23">
        <v>1361</v>
      </c>
      <c r="C16" s="23" t="s">
        <v>17</v>
      </c>
      <c r="D16" s="8">
        <v>8000</v>
      </c>
    </row>
    <row r="17" spans="1:4" ht="12.75">
      <c r="A17" s="23"/>
      <c r="B17" s="23">
        <v>1511</v>
      </c>
      <c r="C17" s="23" t="s">
        <v>18</v>
      </c>
      <c r="D17" s="8">
        <v>450000</v>
      </c>
    </row>
    <row r="18" spans="1:4" ht="12.75">
      <c r="A18" s="23"/>
      <c r="B18" s="23">
        <v>4113</v>
      </c>
      <c r="C18" s="23" t="s">
        <v>119</v>
      </c>
      <c r="D18" s="8">
        <v>2550000</v>
      </c>
    </row>
    <row r="19" spans="1:4" ht="12.75">
      <c r="A19" s="23"/>
      <c r="B19" s="23">
        <v>4121</v>
      </c>
      <c r="C19" s="23" t="s">
        <v>22</v>
      </c>
      <c r="D19" s="8">
        <v>4500</v>
      </c>
    </row>
    <row r="20" spans="1:4" ht="12.75">
      <c r="A20" s="23"/>
      <c r="B20" s="23"/>
      <c r="C20" s="23"/>
      <c r="D20" s="8"/>
    </row>
    <row r="21" spans="1:4" ht="12.75">
      <c r="A21" s="23"/>
      <c r="B21" s="23"/>
      <c r="C21" s="23"/>
      <c r="D21" s="8"/>
    </row>
    <row r="22" spans="1:4" ht="12.75">
      <c r="A22" s="23"/>
      <c r="B22" s="28" t="s">
        <v>28</v>
      </c>
      <c r="C22" s="28"/>
      <c r="D22" s="8"/>
    </row>
    <row r="23" spans="1:4" ht="12.75">
      <c r="A23" s="28">
        <v>3613</v>
      </c>
      <c r="B23" s="23">
        <v>2132</v>
      </c>
      <c r="C23" s="23" t="s">
        <v>29</v>
      </c>
      <c r="D23" s="8">
        <v>60000</v>
      </c>
    </row>
    <row r="24" spans="1:4" ht="12.75">
      <c r="A24" s="28">
        <v>3613</v>
      </c>
      <c r="B24" s="28" t="s">
        <v>28</v>
      </c>
      <c r="C24" s="28"/>
      <c r="D24" s="8"/>
    </row>
    <row r="25" spans="1:4" ht="12.75">
      <c r="A25" s="28"/>
      <c r="B25" s="28"/>
      <c r="C25" s="28"/>
      <c r="D25" s="8"/>
    </row>
    <row r="26" spans="1:4" ht="12.75">
      <c r="A26" s="8"/>
      <c r="B26" s="28" t="s">
        <v>30</v>
      </c>
      <c r="C26" s="28"/>
      <c r="D26" s="8"/>
    </row>
    <row r="27" spans="1:4" ht="12.75">
      <c r="A27" s="28">
        <v>3632</v>
      </c>
      <c r="B27" s="23">
        <v>2111</v>
      </c>
      <c r="C27" s="23" t="s">
        <v>31</v>
      </c>
      <c r="D27" s="8">
        <v>25000</v>
      </c>
    </row>
    <row r="28" spans="1:4" ht="12.75">
      <c r="A28" s="28">
        <v>3632</v>
      </c>
      <c r="B28" s="39" t="s">
        <v>30</v>
      </c>
      <c r="C28" s="39"/>
      <c r="D28" s="8"/>
    </row>
    <row r="29" spans="1:4" ht="12.75">
      <c r="A29" s="28"/>
      <c r="B29" s="39"/>
      <c r="C29" s="39"/>
      <c r="D29" s="8"/>
    </row>
    <row r="30" spans="1:4" ht="12.75">
      <c r="A30" s="8"/>
      <c r="B30" s="28" t="s">
        <v>38</v>
      </c>
      <c r="C30" s="28"/>
      <c r="D30" s="8"/>
    </row>
    <row r="31" spans="1:4" ht="12.75">
      <c r="A31" s="28">
        <v>3723</v>
      </c>
      <c r="B31" s="23">
        <v>2324</v>
      </c>
      <c r="C31" s="23" t="s">
        <v>25</v>
      </c>
      <c r="D31" s="8">
        <v>30000</v>
      </c>
    </row>
    <row r="32" spans="1:4" ht="12.75">
      <c r="A32" s="28">
        <v>3723</v>
      </c>
      <c r="B32" s="39" t="s">
        <v>38</v>
      </c>
      <c r="C32" s="28"/>
      <c r="D32" s="8"/>
    </row>
    <row r="33" spans="1:4" ht="12.75">
      <c r="A33" s="28"/>
      <c r="B33" s="39"/>
      <c r="C33" s="28"/>
      <c r="D33" s="8"/>
    </row>
    <row r="34" spans="1:4" ht="12.75">
      <c r="A34" s="8"/>
      <c r="B34" s="28" t="s">
        <v>39</v>
      </c>
      <c r="C34" s="28"/>
      <c r="D34" s="8"/>
    </row>
    <row r="35" spans="1:4" ht="12.75">
      <c r="A35" s="23">
        <v>6171</v>
      </c>
      <c r="B35" s="23">
        <v>2142</v>
      </c>
      <c r="C35" s="23" t="s">
        <v>42</v>
      </c>
      <c r="D35" s="8">
        <v>5000</v>
      </c>
    </row>
    <row r="36" spans="1:4" ht="12.75">
      <c r="A36" s="28">
        <v>6171</v>
      </c>
      <c r="B36" s="28" t="s">
        <v>39</v>
      </c>
      <c r="C36" s="28"/>
      <c r="D36" s="8"/>
    </row>
    <row r="37" spans="1:4" ht="12.75">
      <c r="A37" s="28"/>
      <c r="B37" s="28"/>
      <c r="C37" s="28"/>
      <c r="D37" s="8"/>
    </row>
    <row r="38" spans="1:4" ht="12.75">
      <c r="A38" s="8"/>
      <c r="B38" s="28" t="s">
        <v>43</v>
      </c>
      <c r="C38" s="28"/>
      <c r="D38" s="8"/>
    </row>
    <row r="39" spans="1:4" ht="12.75">
      <c r="A39" s="23">
        <v>6310</v>
      </c>
      <c r="B39" s="23">
        <v>2141</v>
      </c>
      <c r="C39" s="23" t="s">
        <v>44</v>
      </c>
      <c r="D39" s="8">
        <v>15000</v>
      </c>
    </row>
    <row r="40" spans="1:4" ht="12.75">
      <c r="A40" s="45">
        <v>6310</v>
      </c>
      <c r="B40" s="28" t="s">
        <v>43</v>
      </c>
      <c r="C40" s="28"/>
      <c r="D40" s="8"/>
    </row>
    <row r="41" spans="1:4" ht="12.75">
      <c r="A41" s="45"/>
      <c r="B41" s="28"/>
      <c r="C41" s="28"/>
      <c r="D41" s="8"/>
    </row>
    <row r="42" spans="1:4" ht="12.75">
      <c r="A42" s="39" t="s">
        <v>120</v>
      </c>
      <c r="B42" s="39"/>
      <c r="C42" s="39"/>
      <c r="D42" s="39">
        <f>SUM(D8:D39)</f>
        <v>5870500</v>
      </c>
    </row>
    <row r="43" spans="1:4" ht="12.75">
      <c r="A43" s="45"/>
      <c r="B43" s="39"/>
      <c r="C43" s="39"/>
      <c r="D43" s="8"/>
    </row>
    <row r="44" spans="1:4" ht="12.75">
      <c r="A44" s="45" t="s">
        <v>47</v>
      </c>
      <c r="B44" s="39"/>
      <c r="C44" s="39"/>
      <c r="D44" s="8"/>
    </row>
    <row r="45" spans="1:4" ht="12.75">
      <c r="A45" s="28"/>
      <c r="B45" s="28" t="s">
        <v>48</v>
      </c>
      <c r="C45" s="28"/>
      <c r="D45" s="8"/>
    </row>
    <row r="46" spans="1:4" ht="12.75">
      <c r="A46" s="23">
        <v>1037</v>
      </c>
      <c r="B46" s="23">
        <v>5229</v>
      </c>
      <c r="C46" s="23" t="s">
        <v>49</v>
      </c>
      <c r="D46" s="8">
        <v>10000</v>
      </c>
    </row>
    <row r="47" spans="1:4" ht="12.75">
      <c r="A47" s="45">
        <v>1037</v>
      </c>
      <c r="B47" s="39"/>
      <c r="C47" s="39" t="s">
        <v>121</v>
      </c>
      <c r="D47" s="8"/>
    </row>
    <row r="48" spans="1:4" ht="12.75">
      <c r="A48" s="45"/>
      <c r="B48" s="39"/>
      <c r="C48" s="39"/>
      <c r="D48" s="8"/>
    </row>
    <row r="49" spans="1:4" ht="12.75">
      <c r="A49" s="23"/>
      <c r="B49" s="28" t="s">
        <v>50</v>
      </c>
      <c r="C49" s="28"/>
      <c r="D49" s="8"/>
    </row>
    <row r="50" spans="1:4" ht="12.75">
      <c r="A50" s="23">
        <v>2212</v>
      </c>
      <c r="B50" s="23">
        <v>5139</v>
      </c>
      <c r="C50" s="23" t="s">
        <v>52</v>
      </c>
      <c r="D50" s="8">
        <v>5000</v>
      </c>
    </row>
    <row r="51" spans="1:4" ht="12.75">
      <c r="A51" s="23">
        <v>2212</v>
      </c>
      <c r="B51" s="23">
        <v>5169</v>
      </c>
      <c r="C51" s="23" t="s">
        <v>53</v>
      </c>
      <c r="D51" s="8">
        <v>10000</v>
      </c>
    </row>
    <row r="52" spans="1:4" ht="12.75">
      <c r="A52" s="23">
        <v>2212</v>
      </c>
      <c r="B52" s="23">
        <v>5171</v>
      </c>
      <c r="C52" s="23" t="s">
        <v>54</v>
      </c>
      <c r="D52" s="8">
        <v>40000</v>
      </c>
    </row>
    <row r="53" spans="1:4" ht="12.75">
      <c r="A53" s="28">
        <v>2212</v>
      </c>
      <c r="B53" s="28" t="s">
        <v>50</v>
      </c>
      <c r="C53" s="28"/>
      <c r="D53" s="8"/>
    </row>
    <row r="54" spans="1:4" ht="12.75">
      <c r="A54" s="28"/>
      <c r="B54" s="28"/>
      <c r="C54" s="28"/>
      <c r="D54" s="8"/>
    </row>
    <row r="55" spans="1:4" ht="12.75">
      <c r="A55" s="8"/>
      <c r="B55" s="28" t="s">
        <v>55</v>
      </c>
      <c r="C55" s="28"/>
      <c r="D55" s="8"/>
    </row>
    <row r="56" spans="1:4" ht="12.75">
      <c r="A56" s="28">
        <v>2219</v>
      </c>
      <c r="B56" s="23">
        <v>5139</v>
      </c>
      <c r="C56" s="23" t="s">
        <v>122</v>
      </c>
      <c r="D56" s="8">
        <v>5000</v>
      </c>
    </row>
    <row r="57" spans="1:4" ht="12.75">
      <c r="A57" s="28">
        <v>2219</v>
      </c>
      <c r="B57" s="28" t="s">
        <v>123</v>
      </c>
      <c r="C57" s="8"/>
      <c r="D57" s="8"/>
    </row>
    <row r="58" spans="1:4" ht="12.75">
      <c r="A58" s="28"/>
      <c r="B58" s="23"/>
      <c r="C58" s="23"/>
      <c r="D58" s="8"/>
    </row>
    <row r="59" spans="1:4" ht="12.75">
      <c r="A59" s="8"/>
      <c r="B59" s="28" t="s">
        <v>57</v>
      </c>
      <c r="C59" s="28"/>
      <c r="D59" s="8"/>
    </row>
    <row r="60" spans="1:4" ht="12.75">
      <c r="A60" s="28">
        <v>2221</v>
      </c>
      <c r="B60" s="23">
        <v>5193</v>
      </c>
      <c r="C60" s="23" t="s">
        <v>58</v>
      </c>
      <c r="D60" s="8">
        <v>48000</v>
      </c>
    </row>
    <row r="61" spans="1:4" ht="12.75">
      <c r="A61" s="45">
        <v>2221</v>
      </c>
      <c r="B61" s="28" t="s">
        <v>57</v>
      </c>
      <c r="C61" s="28"/>
      <c r="D61" s="8"/>
    </row>
    <row r="62" spans="1:4" ht="12.75">
      <c r="A62" s="45"/>
      <c r="B62" s="28"/>
      <c r="C62" s="28"/>
      <c r="D62" s="8"/>
    </row>
    <row r="63" spans="1:4" ht="12.75">
      <c r="A63" s="23"/>
      <c r="B63" s="28" t="s">
        <v>59</v>
      </c>
      <c r="C63" s="28"/>
      <c r="D63" s="8"/>
    </row>
    <row r="64" spans="1:4" ht="12.75">
      <c r="A64" s="28">
        <v>2310</v>
      </c>
      <c r="B64" s="23">
        <v>5151</v>
      </c>
      <c r="C64" s="23" t="s">
        <v>60</v>
      </c>
      <c r="D64" s="8">
        <v>3000</v>
      </c>
    </row>
    <row r="65" spans="1:4" ht="12.75">
      <c r="A65" s="23">
        <v>2310</v>
      </c>
      <c r="B65" s="23">
        <v>6319</v>
      </c>
      <c r="C65" s="23" t="s">
        <v>61</v>
      </c>
      <c r="D65" s="8">
        <v>40000</v>
      </c>
    </row>
    <row r="66" spans="1:3" ht="12.75">
      <c r="A66" s="28">
        <v>2310</v>
      </c>
      <c r="B66" s="28" t="s">
        <v>59</v>
      </c>
      <c r="C66" s="28"/>
    </row>
    <row r="67" spans="1:4" ht="12.75">
      <c r="A67" s="28"/>
      <c r="B67" s="28"/>
      <c r="C67" s="28"/>
      <c r="D67" s="8"/>
    </row>
    <row r="68" spans="1:4" ht="12.75">
      <c r="A68" s="8"/>
      <c r="B68" s="28" t="s">
        <v>62</v>
      </c>
      <c r="C68" s="28"/>
      <c r="D68" s="8"/>
    </row>
    <row r="69" spans="1:4" ht="12.75">
      <c r="A69" s="28">
        <v>2321</v>
      </c>
      <c r="B69" s="23">
        <v>5169</v>
      </c>
      <c r="C69" s="23" t="s">
        <v>53</v>
      </c>
      <c r="D69" s="8">
        <v>8000</v>
      </c>
    </row>
    <row r="70" spans="1:4" ht="12.75">
      <c r="A70" s="45">
        <v>2321</v>
      </c>
      <c r="B70" s="39" t="s">
        <v>62</v>
      </c>
      <c r="C70" s="28"/>
      <c r="D70" s="8"/>
    </row>
    <row r="71" spans="1:4" ht="12.75">
      <c r="A71" s="45"/>
      <c r="B71" s="39"/>
      <c r="C71" s="28"/>
      <c r="D71" s="8"/>
    </row>
    <row r="72" spans="1:4" ht="12.75">
      <c r="A72" s="23"/>
      <c r="B72" s="28" t="s">
        <v>65</v>
      </c>
      <c r="C72" s="28"/>
      <c r="D72" s="8"/>
    </row>
    <row r="73" spans="1:4" ht="12.75">
      <c r="A73" s="23">
        <v>3111</v>
      </c>
      <c r="B73" s="23">
        <v>5901</v>
      </c>
      <c r="C73" s="23" t="s">
        <v>66</v>
      </c>
      <c r="D73" s="8">
        <v>10000</v>
      </c>
    </row>
    <row r="74" spans="1:3" ht="12.75">
      <c r="A74" s="45">
        <v>3111</v>
      </c>
      <c r="B74" s="39" t="s">
        <v>65</v>
      </c>
      <c r="C74" s="28"/>
    </row>
    <row r="75" spans="1:4" ht="12.75">
      <c r="A75" s="45"/>
      <c r="B75" s="39"/>
      <c r="C75" s="28"/>
      <c r="D75" s="8"/>
    </row>
    <row r="76" spans="1:4" ht="12.75">
      <c r="A76" s="8"/>
      <c r="B76" s="28" t="s">
        <v>67</v>
      </c>
      <c r="C76" s="28"/>
      <c r="D76" s="8"/>
    </row>
    <row r="77" spans="1:4" ht="12.75">
      <c r="A77" s="23">
        <v>3113</v>
      </c>
      <c r="B77" s="23">
        <v>5901</v>
      </c>
      <c r="C77" s="23" t="s">
        <v>68</v>
      </c>
      <c r="D77" s="8">
        <v>160000</v>
      </c>
    </row>
    <row r="78" spans="1:4" ht="12.75">
      <c r="A78" s="28">
        <v>3113</v>
      </c>
      <c r="B78" s="28" t="s">
        <v>67</v>
      </c>
      <c r="C78" s="28"/>
      <c r="D78" s="8"/>
    </row>
    <row r="79" spans="1:4" ht="12.75">
      <c r="A79" s="28"/>
      <c r="B79" s="28"/>
      <c r="C79" s="28"/>
      <c r="D79" s="8"/>
    </row>
    <row r="80" spans="1:4" ht="12.75">
      <c r="A80" s="8"/>
      <c r="B80" s="28" t="s">
        <v>24</v>
      </c>
      <c r="C80" s="28"/>
      <c r="D80" s="8"/>
    </row>
    <row r="81" spans="1:4" ht="12.75">
      <c r="A81" s="28">
        <v>3319</v>
      </c>
      <c r="B81" s="23">
        <v>5021</v>
      </c>
      <c r="C81" s="23" t="s">
        <v>69</v>
      </c>
      <c r="D81" s="8">
        <v>6000</v>
      </c>
    </row>
    <row r="82" spans="1:3" ht="12.75">
      <c r="A82" s="28">
        <v>3319</v>
      </c>
      <c r="B82" s="28" t="s">
        <v>24</v>
      </c>
      <c r="C82" s="28"/>
    </row>
    <row r="83" spans="1:4" ht="12.75">
      <c r="A83" s="28"/>
      <c r="B83" s="28"/>
      <c r="C83" s="28"/>
      <c r="D83" s="8"/>
    </row>
    <row r="84" spans="1:4" ht="12.75">
      <c r="A84" s="8"/>
      <c r="B84" s="28" t="s">
        <v>26</v>
      </c>
      <c r="C84" s="28"/>
      <c r="D84" s="8"/>
    </row>
    <row r="85" spans="1:4" ht="12.75">
      <c r="A85" s="28">
        <v>3322</v>
      </c>
      <c r="B85" s="23">
        <v>5139</v>
      </c>
      <c r="C85" s="23" t="s">
        <v>52</v>
      </c>
      <c r="D85" s="8">
        <v>5000</v>
      </c>
    </row>
    <row r="86" spans="1:4" ht="12.75">
      <c r="A86" s="23">
        <v>3322</v>
      </c>
      <c r="B86" s="23">
        <v>5171</v>
      </c>
      <c r="C86" s="23" t="s">
        <v>54</v>
      </c>
      <c r="D86" s="8">
        <v>2900000</v>
      </c>
    </row>
    <row r="87" spans="1:4" ht="12.75">
      <c r="A87" s="28">
        <v>3322</v>
      </c>
      <c r="B87" s="28" t="s">
        <v>26</v>
      </c>
      <c r="C87" s="28"/>
      <c r="D87" s="8"/>
    </row>
    <row r="88" spans="1:4" ht="12.75">
      <c r="A88" s="28"/>
      <c r="B88" s="28"/>
      <c r="C88" s="28"/>
      <c r="D88" s="8"/>
    </row>
    <row r="89" spans="1:4" ht="12.75">
      <c r="A89" s="8"/>
      <c r="B89" s="28" t="s">
        <v>72</v>
      </c>
      <c r="C89" s="28"/>
      <c r="D89" s="8"/>
    </row>
    <row r="90" spans="1:4" ht="12.75">
      <c r="A90" s="8"/>
      <c r="B90" s="8"/>
      <c r="C90" s="8"/>
      <c r="D90" s="8"/>
    </row>
    <row r="91" spans="1:4" ht="12.75">
      <c r="A91" s="23">
        <v>3399</v>
      </c>
      <c r="B91" s="23">
        <v>5169</v>
      </c>
      <c r="C91" s="23" t="s">
        <v>53</v>
      </c>
      <c r="D91" s="8">
        <v>15000</v>
      </c>
    </row>
    <row r="92" spans="1:4" ht="12.75">
      <c r="A92" s="23">
        <v>3399</v>
      </c>
      <c r="B92" s="23">
        <v>5194</v>
      </c>
      <c r="C92" s="23" t="s">
        <v>75</v>
      </c>
      <c r="D92" s="8">
        <v>23000</v>
      </c>
    </row>
    <row r="93" spans="1:4" ht="12.75">
      <c r="A93" s="23">
        <v>3399</v>
      </c>
      <c r="B93" s="23">
        <v>5901</v>
      </c>
      <c r="C93" s="23" t="s">
        <v>109</v>
      </c>
      <c r="D93" s="8">
        <v>50000</v>
      </c>
    </row>
    <row r="94" spans="1:4" ht="12.75">
      <c r="A94" s="28">
        <v>3399</v>
      </c>
      <c r="B94" s="28" t="s">
        <v>72</v>
      </c>
      <c r="C94" s="28"/>
      <c r="D94" s="8"/>
    </row>
    <row r="95" spans="1:4" ht="12.75">
      <c r="A95" s="28"/>
      <c r="B95" s="28"/>
      <c r="C95" s="28"/>
      <c r="D95" s="8"/>
    </row>
    <row r="96" spans="1:4" ht="12.75">
      <c r="A96" s="8"/>
      <c r="B96" s="28" t="s">
        <v>76</v>
      </c>
      <c r="C96" s="28"/>
      <c r="D96" s="8"/>
    </row>
    <row r="97" spans="1:4" ht="12.75">
      <c r="A97" s="28">
        <v>3419</v>
      </c>
      <c r="B97" s="23">
        <v>5229</v>
      </c>
      <c r="C97" s="23" t="s">
        <v>49</v>
      </c>
      <c r="D97" s="8">
        <v>10000</v>
      </c>
    </row>
    <row r="98" spans="1:4" ht="12.75">
      <c r="A98" s="28">
        <v>3419</v>
      </c>
      <c r="B98" s="28" t="s">
        <v>76</v>
      </c>
      <c r="C98" s="28"/>
      <c r="D98" s="8"/>
    </row>
    <row r="99" spans="1:4" ht="12.75">
      <c r="A99" s="28"/>
      <c r="B99" s="28"/>
      <c r="C99" s="28"/>
      <c r="D99" s="8"/>
    </row>
    <row r="100" spans="1:4" ht="12.75">
      <c r="A100" s="8"/>
      <c r="B100" s="28" t="s">
        <v>77</v>
      </c>
      <c r="C100" s="28"/>
      <c r="D100" s="8"/>
    </row>
    <row r="101" spans="1:4" ht="12.75">
      <c r="A101" s="23">
        <v>3421</v>
      </c>
      <c r="B101" s="23">
        <v>5139</v>
      </c>
      <c r="C101" s="23" t="s">
        <v>52</v>
      </c>
      <c r="D101" s="8">
        <v>10000</v>
      </c>
    </row>
    <row r="102" spans="1:4" ht="12.75">
      <c r="A102" s="28">
        <v>3421</v>
      </c>
      <c r="B102" s="28" t="s">
        <v>77</v>
      </c>
      <c r="C102" s="28"/>
      <c r="D102" s="8"/>
    </row>
    <row r="103" spans="1:4" ht="12.75">
      <c r="A103" s="28"/>
      <c r="B103" s="28"/>
      <c r="C103" s="28"/>
      <c r="D103" s="8"/>
    </row>
    <row r="104" spans="1:4" ht="12.75">
      <c r="A104" s="23"/>
      <c r="B104" s="28" t="s">
        <v>78</v>
      </c>
      <c r="C104" s="28"/>
      <c r="D104" s="8"/>
    </row>
    <row r="105" spans="1:4" ht="12.75">
      <c r="A105" s="28">
        <v>3429</v>
      </c>
      <c r="B105" s="23">
        <v>5229</v>
      </c>
      <c r="C105" s="23" t="s">
        <v>49</v>
      </c>
      <c r="D105" s="8">
        <v>10000</v>
      </c>
    </row>
    <row r="106" spans="1:4" ht="12.75">
      <c r="A106" s="28">
        <v>3429</v>
      </c>
      <c r="B106" s="28" t="s">
        <v>78</v>
      </c>
      <c r="C106" s="28"/>
      <c r="D106" s="8"/>
    </row>
    <row r="107" spans="1:4" ht="12.75">
      <c r="A107" s="28"/>
      <c r="B107" s="28"/>
      <c r="C107" s="28"/>
      <c r="D107" s="8"/>
    </row>
    <row r="108" spans="1:4" ht="12.75">
      <c r="A108" s="8"/>
      <c r="B108" s="28" t="s">
        <v>28</v>
      </c>
      <c r="C108" s="28"/>
      <c r="D108" s="8"/>
    </row>
    <row r="109" spans="1:4" ht="12.75">
      <c r="A109" s="28">
        <v>3613</v>
      </c>
      <c r="B109" s="23">
        <v>5137</v>
      </c>
      <c r="C109" s="23" t="s">
        <v>51</v>
      </c>
      <c r="D109" s="8">
        <v>5000</v>
      </c>
    </row>
    <row r="110" spans="1:4" ht="12.75">
      <c r="A110" s="23">
        <v>3613</v>
      </c>
      <c r="B110" s="23">
        <v>5139</v>
      </c>
      <c r="C110" s="23" t="s">
        <v>52</v>
      </c>
      <c r="D110" s="8">
        <v>10000</v>
      </c>
    </row>
    <row r="111" spans="1:4" ht="12.75">
      <c r="A111" s="23">
        <v>3613</v>
      </c>
      <c r="B111" s="23">
        <v>5171</v>
      </c>
      <c r="C111" s="23" t="s">
        <v>54</v>
      </c>
      <c r="D111" s="8">
        <v>80000</v>
      </c>
    </row>
    <row r="112" spans="1:3" ht="12.75">
      <c r="A112" s="28">
        <v>3613</v>
      </c>
      <c r="B112" s="28" t="s">
        <v>28</v>
      </c>
      <c r="C112" s="28"/>
    </row>
    <row r="113" spans="1:4" ht="12.75">
      <c r="A113" s="28"/>
      <c r="B113" s="28"/>
      <c r="C113" s="28"/>
      <c r="D113" s="8"/>
    </row>
    <row r="114" spans="1:4" ht="12.75">
      <c r="A114" s="8"/>
      <c r="B114" s="28" t="s">
        <v>79</v>
      </c>
      <c r="C114" s="28"/>
      <c r="D114" s="8">
        <v>70000</v>
      </c>
    </row>
    <row r="115" spans="1:4" ht="12.75">
      <c r="A115" s="28">
        <v>3631</v>
      </c>
      <c r="B115" s="23">
        <v>5154</v>
      </c>
      <c r="C115" s="23" t="s">
        <v>80</v>
      </c>
      <c r="D115" s="8">
        <v>50000</v>
      </c>
    </row>
    <row r="116" spans="1:4" ht="12.75">
      <c r="A116" s="23">
        <v>3631</v>
      </c>
      <c r="B116" s="23">
        <v>5171</v>
      </c>
      <c r="C116" s="23" t="s">
        <v>54</v>
      </c>
      <c r="D116" s="8"/>
    </row>
    <row r="117" spans="1:4" ht="12.75">
      <c r="A117" s="28">
        <v>3631</v>
      </c>
      <c r="B117" s="28" t="s">
        <v>79</v>
      </c>
      <c r="C117" s="28"/>
      <c r="D117" s="8"/>
    </row>
    <row r="118" spans="1:4" ht="12.75">
      <c r="A118" s="28"/>
      <c r="B118" s="28"/>
      <c r="C118" s="28"/>
      <c r="D118" s="8"/>
    </row>
    <row r="119" spans="1:4" ht="12.75">
      <c r="A119" s="8"/>
      <c r="B119" s="28" t="s">
        <v>30</v>
      </c>
      <c r="C119" s="28"/>
      <c r="D119" s="8"/>
    </row>
    <row r="120" spans="1:4" ht="12.75">
      <c r="A120" s="28">
        <v>3632</v>
      </c>
      <c r="B120" s="23">
        <v>5021</v>
      </c>
      <c r="C120" s="23" t="s">
        <v>69</v>
      </c>
      <c r="D120" s="8">
        <v>20000</v>
      </c>
    </row>
    <row r="121" spans="1:4" ht="12.75">
      <c r="A121" s="23">
        <v>3632</v>
      </c>
      <c r="B121" s="23">
        <v>5132</v>
      </c>
      <c r="C121" s="23" t="s">
        <v>83</v>
      </c>
      <c r="D121" s="8">
        <v>2000</v>
      </c>
    </row>
    <row r="122" spans="1:4" ht="12.75">
      <c r="A122" s="23">
        <v>3632</v>
      </c>
      <c r="B122" s="23">
        <v>5139</v>
      </c>
      <c r="C122" s="23" t="s">
        <v>52</v>
      </c>
      <c r="D122" s="8">
        <v>3000</v>
      </c>
    </row>
    <row r="123" spans="1:4" ht="12.75">
      <c r="A123" s="23">
        <v>3632</v>
      </c>
      <c r="B123" s="23">
        <v>5156</v>
      </c>
      <c r="C123" s="23" t="s">
        <v>84</v>
      </c>
      <c r="D123" s="8">
        <v>2000</v>
      </c>
    </row>
    <row r="124" spans="1:4" ht="12.75">
      <c r="A124" s="23">
        <v>3632</v>
      </c>
      <c r="B124" s="23">
        <v>5169</v>
      </c>
      <c r="C124" s="23" t="s">
        <v>53</v>
      </c>
      <c r="D124" s="8">
        <v>150000</v>
      </c>
    </row>
    <row r="125" spans="1:4" ht="12.75">
      <c r="A125" s="23">
        <v>3632</v>
      </c>
      <c r="B125" s="23">
        <v>5171</v>
      </c>
      <c r="C125" s="23" t="s">
        <v>54</v>
      </c>
      <c r="D125" s="8">
        <v>5000</v>
      </c>
    </row>
    <row r="126" spans="1:4" ht="12.75">
      <c r="A126" s="28">
        <v>3632</v>
      </c>
      <c r="B126" s="28" t="s">
        <v>30</v>
      </c>
      <c r="C126" s="28"/>
      <c r="D126" s="8"/>
    </row>
    <row r="127" spans="1:4" ht="12.75">
      <c r="A127" s="28"/>
      <c r="B127" s="28"/>
      <c r="C127" s="28"/>
      <c r="D127" s="8"/>
    </row>
    <row r="128" spans="1:4" ht="12.75">
      <c r="A128" s="23"/>
      <c r="B128" s="28" t="s">
        <v>85</v>
      </c>
      <c r="C128" s="23"/>
      <c r="D128" s="8"/>
    </row>
    <row r="129" spans="1:4" ht="12.75">
      <c r="A129" s="28">
        <v>3721</v>
      </c>
      <c r="B129" s="23">
        <v>5169</v>
      </c>
      <c r="C129" s="23" t="s">
        <v>53</v>
      </c>
      <c r="D129" s="8">
        <v>20000</v>
      </c>
    </row>
    <row r="130" spans="1:3" ht="12.75">
      <c r="A130" s="28">
        <v>3721</v>
      </c>
      <c r="B130" s="28" t="s">
        <v>85</v>
      </c>
      <c r="C130" s="28"/>
    </row>
    <row r="131" spans="1:4" ht="12.75">
      <c r="A131" s="28"/>
      <c r="B131" s="28"/>
      <c r="C131" s="28"/>
      <c r="D131" s="8"/>
    </row>
    <row r="132" spans="1:4" ht="12.75">
      <c r="A132" s="8"/>
      <c r="B132" s="28" t="s">
        <v>36</v>
      </c>
      <c r="C132" s="28"/>
      <c r="D132" s="8"/>
    </row>
    <row r="133" spans="1:4" ht="12.75">
      <c r="A133" s="23">
        <v>3722</v>
      </c>
      <c r="B133" s="23">
        <v>5169</v>
      </c>
      <c r="C133" s="23" t="s">
        <v>53</v>
      </c>
      <c r="D133" s="8">
        <v>400000</v>
      </c>
    </row>
    <row r="134" spans="1:4" ht="12.75">
      <c r="A134" s="28">
        <v>3722</v>
      </c>
      <c r="B134" s="28" t="s">
        <v>36</v>
      </c>
      <c r="C134" s="28"/>
      <c r="D134" s="8"/>
    </row>
    <row r="135" spans="1:4" ht="12.75">
      <c r="A135" s="28"/>
      <c r="B135" s="28"/>
      <c r="C135" s="28"/>
      <c r="D135" s="8"/>
    </row>
    <row r="136" spans="1:4" ht="12.75">
      <c r="A136" s="23"/>
      <c r="B136" s="28" t="s">
        <v>38</v>
      </c>
      <c r="C136" s="28"/>
      <c r="D136" s="8"/>
    </row>
    <row r="137" spans="1:4" ht="12.75">
      <c r="A137" s="28">
        <v>3723</v>
      </c>
      <c r="B137" s="23">
        <v>5169</v>
      </c>
      <c r="C137" s="23" t="s">
        <v>53</v>
      </c>
      <c r="D137" s="8">
        <v>10000</v>
      </c>
    </row>
    <row r="138" spans="1:4" ht="12.75">
      <c r="A138" s="45">
        <v>3723</v>
      </c>
      <c r="B138" s="28" t="s">
        <v>38</v>
      </c>
      <c r="C138" s="28"/>
      <c r="D138" s="8"/>
    </row>
    <row r="139" spans="1:4" ht="12.75">
      <c r="A139" s="45"/>
      <c r="B139" s="28"/>
      <c r="C139" s="28"/>
      <c r="D139" s="8"/>
    </row>
    <row r="140" spans="1:4" ht="12.75">
      <c r="A140" s="23"/>
      <c r="B140" s="28" t="s">
        <v>87</v>
      </c>
      <c r="C140" s="28"/>
      <c r="D140" s="8"/>
    </row>
    <row r="141" spans="1:4" ht="12.75">
      <c r="A141" s="23">
        <v>3745</v>
      </c>
      <c r="B141" s="23">
        <v>5132</v>
      </c>
      <c r="C141" s="23" t="s">
        <v>83</v>
      </c>
      <c r="D141" s="8">
        <v>2000</v>
      </c>
    </row>
    <row r="142" spans="1:4" ht="12.75">
      <c r="A142" s="23">
        <v>3745</v>
      </c>
      <c r="B142" s="23">
        <v>5139</v>
      </c>
      <c r="C142" s="23" t="s">
        <v>52</v>
      </c>
      <c r="D142" s="8">
        <v>25000</v>
      </c>
    </row>
    <row r="143" spans="1:4" ht="12.75">
      <c r="A143" s="23">
        <v>3745</v>
      </c>
      <c r="B143" s="23">
        <v>5156</v>
      </c>
      <c r="C143" s="23" t="s">
        <v>84</v>
      </c>
      <c r="D143" s="8">
        <v>5000</v>
      </c>
    </row>
    <row r="144" spans="1:4" ht="12.75">
      <c r="A144" s="23">
        <v>3745</v>
      </c>
      <c r="B144" s="23">
        <v>5169</v>
      </c>
      <c r="C144" s="23" t="s">
        <v>53</v>
      </c>
      <c r="D144" s="8">
        <v>20000</v>
      </c>
    </row>
    <row r="145" spans="1:4" ht="12.75">
      <c r="A145" s="23">
        <v>3745</v>
      </c>
      <c r="B145" s="23">
        <v>5901</v>
      </c>
      <c r="C145" s="23" t="s">
        <v>109</v>
      </c>
      <c r="D145" s="8">
        <v>40000</v>
      </c>
    </row>
    <row r="146" spans="1:4" ht="12.75">
      <c r="A146" s="28">
        <v>3745</v>
      </c>
      <c r="B146" s="28" t="s">
        <v>87</v>
      </c>
      <c r="C146" s="28"/>
      <c r="D146" s="8"/>
    </row>
    <row r="147" spans="1:4" ht="12.75">
      <c r="A147" s="28"/>
      <c r="B147" s="28"/>
      <c r="C147" s="28"/>
      <c r="D147" s="8"/>
    </row>
    <row r="148" spans="1:4" ht="12.75">
      <c r="A148" s="8"/>
      <c r="B148" s="28" t="s">
        <v>88</v>
      </c>
      <c r="C148" s="28"/>
      <c r="D148" s="8"/>
    </row>
    <row r="149" spans="1:4" ht="12.75">
      <c r="A149" s="28">
        <v>5512</v>
      </c>
      <c r="B149" s="23">
        <v>5139</v>
      </c>
      <c r="C149" s="23" t="s">
        <v>52</v>
      </c>
      <c r="D149" s="8">
        <v>10000</v>
      </c>
    </row>
    <row r="150" spans="1:4" ht="12.75">
      <c r="A150" s="23">
        <v>5512</v>
      </c>
      <c r="B150" s="23">
        <v>5156</v>
      </c>
      <c r="C150" s="23" t="s">
        <v>84</v>
      </c>
      <c r="D150" s="8">
        <v>3000</v>
      </c>
    </row>
    <row r="151" spans="1:4" ht="12.75">
      <c r="A151" s="23">
        <v>5512</v>
      </c>
      <c r="B151" s="23">
        <v>5163</v>
      </c>
      <c r="C151" s="23" t="s">
        <v>89</v>
      </c>
      <c r="D151" s="8">
        <v>2000</v>
      </c>
    </row>
    <row r="152" spans="1:4" ht="12.75">
      <c r="A152" s="23">
        <v>5512</v>
      </c>
      <c r="B152" s="23">
        <v>5169</v>
      </c>
      <c r="C152" s="23" t="s">
        <v>53</v>
      </c>
      <c r="D152" s="8">
        <v>22000</v>
      </c>
    </row>
    <row r="153" spans="1:4" ht="12.75">
      <c r="A153" s="23">
        <v>55120</v>
      </c>
      <c r="B153" s="23">
        <v>5171</v>
      </c>
      <c r="C153" s="23" t="s">
        <v>54</v>
      </c>
      <c r="D153" s="8">
        <v>10000</v>
      </c>
    </row>
    <row r="154" spans="1:4" ht="12.75">
      <c r="A154" s="23">
        <v>5512</v>
      </c>
      <c r="B154" s="23">
        <v>5229</v>
      </c>
      <c r="C154" s="23" t="s">
        <v>49</v>
      </c>
      <c r="D154" s="8">
        <v>80000</v>
      </c>
    </row>
    <row r="155" spans="1:4" ht="12.75">
      <c r="A155" s="28">
        <v>5512</v>
      </c>
      <c r="B155" s="28" t="s">
        <v>88</v>
      </c>
      <c r="C155" s="28"/>
      <c r="D155" s="8"/>
    </row>
    <row r="156" spans="1:4" ht="12.75">
      <c r="A156" s="28"/>
      <c r="B156" s="28"/>
      <c r="C156" s="28"/>
      <c r="D156" s="8"/>
    </row>
    <row r="157" spans="1:4" ht="12.75">
      <c r="A157" s="8"/>
      <c r="B157" s="28" t="s">
        <v>91</v>
      </c>
      <c r="C157" s="28"/>
      <c r="D157" s="8"/>
    </row>
    <row r="158" spans="1:4" ht="12.75">
      <c r="A158" s="28">
        <v>6112</v>
      </c>
      <c r="B158" s="23">
        <v>5023</v>
      </c>
      <c r="C158" s="23" t="s">
        <v>92</v>
      </c>
      <c r="D158" s="8">
        <v>580000</v>
      </c>
    </row>
    <row r="159" spans="1:4" ht="12.75">
      <c r="A159" s="23">
        <v>6112</v>
      </c>
      <c r="B159" s="23">
        <v>5031</v>
      </c>
      <c r="C159" s="23" t="s">
        <v>81</v>
      </c>
      <c r="D159" s="8">
        <v>100000</v>
      </c>
    </row>
    <row r="160" spans="1:4" ht="12.75">
      <c r="A160" s="23">
        <v>6112</v>
      </c>
      <c r="B160" s="23">
        <v>5032</v>
      </c>
      <c r="C160" s="23" t="s">
        <v>93</v>
      </c>
      <c r="D160" s="8">
        <v>60000</v>
      </c>
    </row>
    <row r="161" spans="1:4" ht="12.75">
      <c r="A161" s="23">
        <v>6112</v>
      </c>
      <c r="B161" s="23">
        <v>5167</v>
      </c>
      <c r="C161" s="23" t="s">
        <v>90</v>
      </c>
      <c r="D161" s="8">
        <v>5000</v>
      </c>
    </row>
    <row r="162" spans="1:4" ht="12.75">
      <c r="A162" s="23">
        <v>6112</v>
      </c>
      <c r="B162" s="23">
        <v>5173</v>
      </c>
      <c r="C162" s="23" t="s">
        <v>94</v>
      </c>
      <c r="D162" s="8">
        <v>10000</v>
      </c>
    </row>
    <row r="163" spans="1:4" ht="12.75">
      <c r="A163" s="28">
        <v>6112</v>
      </c>
      <c r="B163" s="28" t="s">
        <v>91</v>
      </c>
      <c r="C163" s="28"/>
      <c r="D163" s="8"/>
    </row>
    <row r="164" spans="1:4" ht="12.75">
      <c r="A164" s="28"/>
      <c r="B164" s="28"/>
      <c r="C164" s="28"/>
      <c r="D164" s="8"/>
    </row>
    <row r="165" spans="1:4" ht="12.75">
      <c r="A165" s="8"/>
      <c r="B165" s="28" t="s">
        <v>39</v>
      </c>
      <c r="C165" s="28"/>
      <c r="D165" s="8"/>
    </row>
    <row r="166" spans="1:4" ht="12.75">
      <c r="A166" s="28">
        <v>6171</v>
      </c>
      <c r="B166" s="23">
        <v>5011</v>
      </c>
      <c r="C166" s="23" t="s">
        <v>95</v>
      </c>
      <c r="D166" s="8">
        <v>150000</v>
      </c>
    </row>
    <row r="167" spans="1:4" ht="12.75">
      <c r="A167" s="23">
        <v>6171</v>
      </c>
      <c r="B167" s="23">
        <v>5021</v>
      </c>
      <c r="C167" s="23" t="s">
        <v>69</v>
      </c>
      <c r="D167" s="8">
        <v>22000</v>
      </c>
    </row>
    <row r="168" spans="1:4" ht="12.75">
      <c r="A168" s="23">
        <v>6171</v>
      </c>
      <c r="B168" s="23">
        <v>5031</v>
      </c>
      <c r="C168" s="23" t="s">
        <v>81</v>
      </c>
      <c r="D168" s="8">
        <v>30000</v>
      </c>
    </row>
    <row r="169" spans="1:4" ht="12.75">
      <c r="A169" s="23">
        <v>6171</v>
      </c>
      <c r="B169" s="23">
        <v>5032</v>
      </c>
      <c r="C169" s="23" t="s">
        <v>82</v>
      </c>
      <c r="D169" s="8">
        <v>15000</v>
      </c>
    </row>
    <row r="170" spans="1:4" ht="12.75">
      <c r="A170" s="23">
        <v>6171</v>
      </c>
      <c r="B170" s="23">
        <v>5038</v>
      </c>
      <c r="C170" s="23" t="s">
        <v>96</v>
      </c>
      <c r="D170" s="8">
        <v>1000</v>
      </c>
    </row>
    <row r="171" spans="1:4" ht="12.75">
      <c r="A171" s="23">
        <v>6171</v>
      </c>
      <c r="B171" s="23">
        <v>5136</v>
      </c>
      <c r="C171" s="23" t="s">
        <v>97</v>
      </c>
      <c r="D171" s="8">
        <v>11000</v>
      </c>
    </row>
    <row r="172" spans="1:4" ht="12.75">
      <c r="A172" s="23">
        <v>6171</v>
      </c>
      <c r="B172" s="23">
        <v>5139</v>
      </c>
      <c r="C172" s="23" t="s">
        <v>52</v>
      </c>
      <c r="D172" s="8">
        <v>50000</v>
      </c>
    </row>
    <row r="173" spans="1:4" ht="12.75">
      <c r="A173" s="23">
        <v>6171</v>
      </c>
      <c r="B173" s="23">
        <v>5154</v>
      </c>
      <c r="C173" s="23" t="s">
        <v>80</v>
      </c>
      <c r="D173" s="8">
        <v>98000</v>
      </c>
    </row>
    <row r="174" spans="1:4" ht="12.75">
      <c r="A174" s="23">
        <v>6171</v>
      </c>
      <c r="B174" s="23">
        <v>5161</v>
      </c>
      <c r="C174" s="23" t="s">
        <v>73</v>
      </c>
      <c r="D174" s="8">
        <v>10000</v>
      </c>
    </row>
    <row r="175" spans="1:4" ht="12.75">
      <c r="A175" s="23">
        <v>6171</v>
      </c>
      <c r="B175" s="23">
        <v>5162</v>
      </c>
      <c r="C175" s="23" t="s">
        <v>99</v>
      </c>
      <c r="D175" s="8">
        <v>43000</v>
      </c>
    </row>
    <row r="176" spans="1:4" ht="12.75">
      <c r="A176" s="23">
        <v>6171</v>
      </c>
      <c r="B176" s="23">
        <v>5166</v>
      </c>
      <c r="C176" s="23" t="s">
        <v>100</v>
      </c>
      <c r="D176" s="8">
        <v>24000</v>
      </c>
    </row>
    <row r="177" spans="1:4" ht="12.75">
      <c r="A177" s="23">
        <v>6171</v>
      </c>
      <c r="B177" s="23">
        <v>5167</v>
      </c>
      <c r="C177" s="23" t="s">
        <v>90</v>
      </c>
      <c r="D177" s="8">
        <v>5000</v>
      </c>
    </row>
    <row r="178" spans="1:4" ht="12.75">
      <c r="A178" s="23">
        <v>6171</v>
      </c>
      <c r="B178" s="23">
        <v>5169</v>
      </c>
      <c r="C178" s="23" t="s">
        <v>53</v>
      </c>
      <c r="D178" s="8">
        <v>60000</v>
      </c>
    </row>
    <row r="179" spans="1:4" ht="12.75">
      <c r="A179" s="23">
        <v>6171</v>
      </c>
      <c r="B179" s="23">
        <v>5173</v>
      </c>
      <c r="C179" s="23" t="s">
        <v>94</v>
      </c>
      <c r="D179" s="8">
        <v>1000</v>
      </c>
    </row>
    <row r="180" spans="1:4" ht="12.75">
      <c r="A180" s="23">
        <v>6171</v>
      </c>
      <c r="B180" s="23">
        <v>5175</v>
      </c>
      <c r="C180" s="23" t="s">
        <v>103</v>
      </c>
      <c r="D180" s="8">
        <v>5000</v>
      </c>
    </row>
    <row r="181" spans="1:4" ht="12.75">
      <c r="A181" s="23">
        <v>6171</v>
      </c>
      <c r="B181" s="23">
        <v>5192</v>
      </c>
      <c r="C181" s="23" t="s">
        <v>105</v>
      </c>
      <c r="D181" s="8">
        <v>2500</v>
      </c>
    </row>
    <row r="182" spans="1:4" ht="12.75">
      <c r="A182" s="23">
        <v>6171</v>
      </c>
      <c r="B182" s="23">
        <v>5901</v>
      </c>
      <c r="C182" s="23" t="s">
        <v>109</v>
      </c>
      <c r="D182" s="8">
        <v>131000</v>
      </c>
    </row>
    <row r="183" spans="1:5" ht="12.75">
      <c r="A183" s="28">
        <v>6171</v>
      </c>
      <c r="B183" s="28" t="s">
        <v>39</v>
      </c>
      <c r="C183" s="28"/>
      <c r="D183" s="8"/>
      <c r="E183" s="46">
        <f>SUM(D166:D182)</f>
        <v>658500</v>
      </c>
    </row>
    <row r="184" spans="1:4" ht="12.75">
      <c r="A184" s="28"/>
      <c r="B184" s="28"/>
      <c r="C184" s="28"/>
      <c r="D184" s="8"/>
    </row>
    <row r="185" spans="1:4" ht="12.75">
      <c r="A185" s="8"/>
      <c r="B185" s="28" t="s">
        <v>43</v>
      </c>
      <c r="C185" s="28"/>
      <c r="D185" s="8"/>
    </row>
    <row r="186" spans="1:4" ht="12.75">
      <c r="A186" s="28">
        <v>6310</v>
      </c>
      <c r="B186" s="23">
        <v>5163</v>
      </c>
      <c r="C186" s="23" t="s">
        <v>89</v>
      </c>
      <c r="D186" s="8">
        <v>10000</v>
      </c>
    </row>
    <row r="187" spans="1:4" ht="12.75">
      <c r="A187" s="28">
        <v>6310</v>
      </c>
      <c r="B187" s="28" t="s">
        <v>43</v>
      </c>
      <c r="C187" s="28"/>
      <c r="D187" s="8"/>
    </row>
    <row r="188" spans="1:4" ht="12.75">
      <c r="A188" s="28"/>
      <c r="B188" s="28"/>
      <c r="C188" s="28"/>
      <c r="D188" s="8"/>
    </row>
    <row r="189" spans="1:4" ht="12.75">
      <c r="A189" s="8"/>
      <c r="B189" s="28" t="s">
        <v>110</v>
      </c>
      <c r="C189" s="28"/>
      <c r="D189" s="8"/>
    </row>
    <row r="190" spans="1:4" ht="12.75">
      <c r="A190" s="28">
        <v>6320</v>
      </c>
      <c r="B190" s="23">
        <v>5163</v>
      </c>
      <c r="C190" s="23" t="s">
        <v>89</v>
      </c>
      <c r="D190" s="8">
        <v>33000</v>
      </c>
    </row>
    <row r="191" spans="1:3" ht="12.75">
      <c r="A191" s="28">
        <v>6320</v>
      </c>
      <c r="B191" s="28" t="s">
        <v>110</v>
      </c>
      <c r="C191" s="28"/>
    </row>
    <row r="192" spans="1:4" ht="12.75">
      <c r="A192" s="28"/>
      <c r="B192" s="28"/>
      <c r="C192" s="28"/>
      <c r="D192" s="8"/>
    </row>
    <row r="193" spans="1:4" ht="12.75">
      <c r="A193" s="28" t="s">
        <v>111</v>
      </c>
      <c r="B193" s="28"/>
      <c r="C193" s="28"/>
      <c r="D193" s="39">
        <f>SUM(C46:D192)</f>
        <v>5870500</v>
      </c>
    </row>
    <row r="195" spans="1:3" ht="12.75">
      <c r="A195" s="19" t="s">
        <v>112</v>
      </c>
      <c r="B195" s="19"/>
      <c r="C195" s="19"/>
    </row>
    <row r="196" spans="1:4" ht="12.75">
      <c r="A196" s="19" t="s">
        <v>113</v>
      </c>
      <c r="B196" s="19"/>
      <c r="C196" s="19"/>
      <c r="D196" s="20"/>
    </row>
    <row r="197" spans="1:4" ht="12.75">
      <c r="A197" s="21" t="s">
        <v>114</v>
      </c>
      <c r="B197" s="19"/>
      <c r="C197" s="19"/>
      <c r="D197" s="20"/>
    </row>
    <row r="198" spans="1:4" ht="12.75">
      <c r="A198" s="19"/>
      <c r="B198" s="19"/>
      <c r="C198" s="19"/>
      <c r="D198" s="20"/>
    </row>
    <row r="199" spans="1:4" ht="12.75">
      <c r="A199" s="21"/>
      <c r="B199" s="19"/>
      <c r="C199" s="19"/>
      <c r="D199" s="20"/>
    </row>
    <row r="200" spans="1:4" ht="12.75">
      <c r="A200" s="19"/>
      <c r="B200" s="19"/>
      <c r="C200" s="19"/>
      <c r="D200" s="20"/>
    </row>
    <row r="201" ht="12.75">
      <c r="D201" s="20"/>
    </row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1">
      <selection activeCell="C4" sqref="C4"/>
    </sheetView>
  </sheetViews>
  <sheetFormatPr defaultColWidth="12.57421875" defaultRowHeight="12.75"/>
  <cols>
    <col min="1" max="1" width="7.7109375" style="19" customWidth="1"/>
    <col min="2" max="2" width="9.7109375" style="19" customWidth="1"/>
    <col min="3" max="3" width="35.421875" style="19" customWidth="1"/>
    <col min="4" max="4" width="17.00390625" style="20" customWidth="1"/>
    <col min="5" max="5" width="12.57421875" style="21" customWidth="1"/>
    <col min="6" max="16384" width="11.57421875" style="21" customWidth="1"/>
  </cols>
  <sheetData>
    <row r="1" ht="12.75">
      <c r="A1" s="22" t="s">
        <v>0</v>
      </c>
    </row>
    <row r="2" ht="12.75">
      <c r="A2" s="19" t="s">
        <v>1</v>
      </c>
    </row>
    <row r="3" ht="12.75">
      <c r="A3" s="19" t="s">
        <v>2</v>
      </c>
    </row>
    <row r="4" spans="3:4" ht="12.75">
      <c r="C4" s="22" t="s">
        <v>115</v>
      </c>
      <c r="D4" s="21"/>
    </row>
    <row r="5" spans="4:5" ht="12.75">
      <c r="D5"/>
      <c r="E5"/>
    </row>
    <row r="6" spans="1:5" ht="12.75">
      <c r="A6" s="28" t="s">
        <v>4</v>
      </c>
      <c r="B6" s="23"/>
      <c r="C6" s="23"/>
      <c r="D6" s="24" t="s">
        <v>116</v>
      </c>
      <c r="E6"/>
    </row>
    <row r="7" spans="1:5" ht="12.75">
      <c r="A7" s="28" t="s">
        <v>5</v>
      </c>
      <c r="B7" s="28" t="s">
        <v>6</v>
      </c>
      <c r="C7" s="28" t="s">
        <v>7</v>
      </c>
      <c r="D7" s="29" t="s">
        <v>8</v>
      </c>
      <c r="E7" s="37"/>
    </row>
    <row r="8" spans="1:5" ht="12.75">
      <c r="A8" s="23"/>
      <c r="B8" s="23">
        <v>1111</v>
      </c>
      <c r="C8" s="23" t="s">
        <v>9</v>
      </c>
      <c r="D8" s="8">
        <v>550000</v>
      </c>
      <c r="E8"/>
    </row>
    <row r="9" spans="1:5" ht="12.75">
      <c r="A9" s="23"/>
      <c r="B9" s="23">
        <v>1112</v>
      </c>
      <c r="C9" s="23" t="s">
        <v>10</v>
      </c>
      <c r="D9" s="8">
        <v>190000</v>
      </c>
      <c r="E9" s="35"/>
    </row>
    <row r="10" spans="1:5" ht="12.75">
      <c r="A10" s="23"/>
      <c r="B10" s="23">
        <v>1113</v>
      </c>
      <c r="C10" s="23" t="s">
        <v>11</v>
      </c>
      <c r="D10" s="8">
        <v>45000</v>
      </c>
      <c r="E10" s="35"/>
    </row>
    <row r="11" spans="1:5" ht="12.75">
      <c r="A11" s="23"/>
      <c r="B11" s="23">
        <v>1121</v>
      </c>
      <c r="C11" s="23" t="s">
        <v>12</v>
      </c>
      <c r="D11" s="8">
        <v>900000</v>
      </c>
      <c r="E11" s="35"/>
    </row>
    <row r="12" spans="1:5" ht="12.75">
      <c r="A12" s="23"/>
      <c r="B12" s="23">
        <v>1211</v>
      </c>
      <c r="C12" s="23" t="s">
        <v>13</v>
      </c>
      <c r="D12" s="8">
        <v>1000000</v>
      </c>
      <c r="E12" s="35"/>
    </row>
    <row r="13" spans="1:5" ht="12.75">
      <c r="A13" s="23"/>
      <c r="B13" s="23">
        <v>1337</v>
      </c>
      <c r="C13" s="23" t="s">
        <v>14</v>
      </c>
      <c r="D13" s="8">
        <v>170000</v>
      </c>
      <c r="E13" s="35"/>
    </row>
    <row r="14" spans="1:5" ht="12.75">
      <c r="A14" s="23"/>
      <c r="B14" s="23">
        <v>1341</v>
      </c>
      <c r="C14" s="23" t="s">
        <v>15</v>
      </c>
      <c r="D14" s="8">
        <v>17000</v>
      </c>
      <c r="E14" s="35"/>
    </row>
    <row r="15" spans="1:5" ht="12.75">
      <c r="A15" s="23"/>
      <c r="B15" s="23">
        <v>1343</v>
      </c>
      <c r="C15" s="23" t="s">
        <v>16</v>
      </c>
      <c r="D15" s="8">
        <v>40000</v>
      </c>
      <c r="E15" s="35"/>
    </row>
    <row r="16" spans="1:5" ht="12.75">
      <c r="A16" s="23"/>
      <c r="B16" s="23">
        <v>1361</v>
      </c>
      <c r="C16" s="23" t="s">
        <v>17</v>
      </c>
      <c r="D16" s="8">
        <v>1000</v>
      </c>
      <c r="E16" s="35"/>
    </row>
    <row r="17" spans="1:5" ht="12.75">
      <c r="A17" s="23"/>
      <c r="B17" s="23">
        <v>1511</v>
      </c>
      <c r="C17" s="23" t="s">
        <v>18</v>
      </c>
      <c r="D17" s="8">
        <v>450000</v>
      </c>
      <c r="E17" s="35"/>
    </row>
    <row r="18" spans="1:5" ht="12.75">
      <c r="A18" s="23"/>
      <c r="B18" s="23">
        <v>4121</v>
      </c>
      <c r="C18" s="23" t="s">
        <v>22</v>
      </c>
      <c r="D18" s="8">
        <v>4500</v>
      </c>
      <c r="E18" s="35"/>
    </row>
    <row r="19" spans="1:5" ht="12.75">
      <c r="A19" s="23"/>
      <c r="B19" s="23"/>
      <c r="C19" s="23"/>
      <c r="D19" s="39">
        <f>SUM(D8:D18)</f>
        <v>3367500</v>
      </c>
      <c r="E19" s="35"/>
    </row>
    <row r="20" spans="1:5" ht="12.75">
      <c r="A20" s="23"/>
      <c r="B20" s="28" t="s">
        <v>28</v>
      </c>
      <c r="C20" s="28"/>
      <c r="D20" s="8"/>
      <c r="E20" s="35"/>
    </row>
    <row r="21" spans="1:5" ht="12.75">
      <c r="A21" s="28">
        <v>3613</v>
      </c>
      <c r="B21" s="23">
        <v>2132</v>
      </c>
      <c r="C21" s="23" t="s">
        <v>29</v>
      </c>
      <c r="D21" s="8">
        <v>50000</v>
      </c>
      <c r="E21" s="35"/>
    </row>
    <row r="22" spans="1:5" ht="12.75">
      <c r="A22" s="28">
        <v>3613</v>
      </c>
      <c r="B22" s="28" t="s">
        <v>28</v>
      </c>
      <c r="C22" s="28"/>
      <c r="D22" s="39">
        <v>50000</v>
      </c>
      <c r="E22" s="35"/>
    </row>
    <row r="23" spans="1:5" ht="12.75">
      <c r="A23" s="28"/>
      <c r="B23" s="28"/>
      <c r="C23" s="28"/>
      <c r="D23" s="39"/>
      <c r="E23" s="35"/>
    </row>
    <row r="24" spans="1:5" ht="12.75">
      <c r="A24" s="8"/>
      <c r="B24" s="28" t="s">
        <v>30</v>
      </c>
      <c r="C24" s="28"/>
      <c r="D24" s="8"/>
      <c r="E24" s="35"/>
    </row>
    <row r="25" spans="1:6" ht="12.75">
      <c r="A25" s="28">
        <v>3632</v>
      </c>
      <c r="B25" s="23">
        <v>2111</v>
      </c>
      <c r="C25" s="23" t="s">
        <v>31</v>
      </c>
      <c r="D25" s="8">
        <v>26000</v>
      </c>
      <c r="E25" s="35"/>
      <c r="F25"/>
    </row>
    <row r="26" spans="1:6" ht="12.75">
      <c r="A26" s="28">
        <v>3632</v>
      </c>
      <c r="B26" s="39" t="s">
        <v>30</v>
      </c>
      <c r="C26" s="39"/>
      <c r="D26" s="39">
        <f>SUM(D25)</f>
        <v>26000</v>
      </c>
      <c r="E26" s="35"/>
      <c r="F26"/>
    </row>
    <row r="27" spans="1:6" ht="12.75">
      <c r="A27" s="28"/>
      <c r="B27" s="39"/>
      <c r="C27" s="39"/>
      <c r="D27" s="39"/>
      <c r="E27" s="35"/>
      <c r="F27"/>
    </row>
    <row r="28" spans="1:5" ht="12.75">
      <c r="A28" s="8"/>
      <c r="B28" s="28" t="s">
        <v>38</v>
      </c>
      <c r="C28" s="28"/>
      <c r="D28" s="8"/>
      <c r="E28" s="35"/>
    </row>
    <row r="29" spans="1:5" ht="12.75">
      <c r="A29" s="28">
        <v>3723</v>
      </c>
      <c r="B29" s="23">
        <v>2324</v>
      </c>
      <c r="C29" s="23" t="s">
        <v>25</v>
      </c>
      <c r="D29" s="8">
        <v>30000</v>
      </c>
      <c r="E29" s="38"/>
    </row>
    <row r="30" spans="1:5" ht="12.75">
      <c r="A30" s="28">
        <v>3723</v>
      </c>
      <c r="B30" s="39" t="s">
        <v>38</v>
      </c>
      <c r="C30" s="28"/>
      <c r="D30" s="39">
        <f>SUM(D29)</f>
        <v>30000</v>
      </c>
      <c r="E30" s="38"/>
    </row>
    <row r="31" spans="1:5" ht="12.75">
      <c r="A31" s="28"/>
      <c r="B31" s="39"/>
      <c r="C31" s="28"/>
      <c r="D31" s="39"/>
      <c r="E31" s="38"/>
    </row>
    <row r="32" spans="1:5" s="27" customFormat="1" ht="12.75">
      <c r="A32" s="8"/>
      <c r="B32" s="28" t="s">
        <v>39</v>
      </c>
      <c r="C32" s="28"/>
      <c r="D32" s="8"/>
      <c r="E32" s="35"/>
    </row>
    <row r="33" spans="1:5" ht="12.75">
      <c r="A33" s="23">
        <v>6171</v>
      </c>
      <c r="B33" s="23">
        <v>2142</v>
      </c>
      <c r="C33" s="23" t="s">
        <v>42</v>
      </c>
      <c r="D33" s="8">
        <v>5000</v>
      </c>
      <c r="E33" s="35"/>
    </row>
    <row r="34" spans="1:5" ht="12.75">
      <c r="A34" s="28">
        <v>6171</v>
      </c>
      <c r="B34" s="28" t="s">
        <v>39</v>
      </c>
      <c r="C34" s="28"/>
      <c r="D34" s="39">
        <f>D33</f>
        <v>5000</v>
      </c>
      <c r="E34" s="35"/>
    </row>
    <row r="35" spans="1:5" ht="12.75">
      <c r="A35" s="28"/>
      <c r="B35" s="28"/>
      <c r="C35" s="28"/>
      <c r="D35" s="39"/>
      <c r="E35" s="35"/>
    </row>
    <row r="36" spans="1:5" ht="12.75">
      <c r="A36" s="8"/>
      <c r="B36" s="28" t="s">
        <v>43</v>
      </c>
      <c r="C36" s="28"/>
      <c r="D36" s="8"/>
      <c r="E36" s="35"/>
    </row>
    <row r="37" spans="1:5" ht="12.75">
      <c r="A37" s="23">
        <v>6310</v>
      </c>
      <c r="B37" s="23">
        <v>2141</v>
      </c>
      <c r="C37" s="23" t="s">
        <v>44</v>
      </c>
      <c r="D37" s="47">
        <v>15000</v>
      </c>
      <c r="E37" s="35"/>
    </row>
    <row r="38" spans="1:5" ht="12.75">
      <c r="A38" s="45">
        <v>6310</v>
      </c>
      <c r="B38" s="28" t="s">
        <v>43</v>
      </c>
      <c r="C38" s="28"/>
      <c r="D38" s="39">
        <f>D37</f>
        <v>15000</v>
      </c>
      <c r="E38" s="35"/>
    </row>
    <row r="39" spans="1:5" ht="12.75">
      <c r="A39" s="45"/>
      <c r="B39" s="28"/>
      <c r="C39" s="28"/>
      <c r="D39" s="39"/>
      <c r="E39" s="35"/>
    </row>
    <row r="40" spans="1:5" ht="12.75">
      <c r="A40" s="39" t="s">
        <v>117</v>
      </c>
      <c r="B40" s="39"/>
      <c r="C40" s="39"/>
      <c r="D40" s="48">
        <f>D19+D22+D26+D30+D34+D37</f>
        <v>3493500</v>
      </c>
      <c r="E40" s="38"/>
    </row>
    <row r="41" spans="1:5" s="27" customFormat="1" ht="12.75">
      <c r="A41" s="45">
        <v>8115</v>
      </c>
      <c r="B41" s="39" t="s">
        <v>124</v>
      </c>
      <c r="C41" s="39"/>
      <c r="D41" s="39">
        <f>D191-D40</f>
        <v>920100</v>
      </c>
      <c r="E41" s="35"/>
    </row>
    <row r="42" spans="1:5" s="27" customFormat="1" ht="12.75">
      <c r="A42" s="45"/>
      <c r="B42" s="39"/>
      <c r="C42" s="39"/>
      <c r="D42" s="39"/>
      <c r="E42" s="35"/>
    </row>
    <row r="43" spans="1:5" s="27" customFormat="1" ht="12.75">
      <c r="A43" s="45" t="s">
        <v>47</v>
      </c>
      <c r="B43" s="39"/>
      <c r="C43" s="39"/>
      <c r="D43" s="39"/>
      <c r="E43" s="35"/>
    </row>
    <row r="44" spans="1:5" ht="12.75">
      <c r="A44" s="28"/>
      <c r="B44" s="28" t="s">
        <v>48</v>
      </c>
      <c r="C44" s="28"/>
      <c r="D44" s="8"/>
      <c r="E44" s="38"/>
    </row>
    <row r="45" spans="1:5" s="27" customFormat="1" ht="12.75">
      <c r="A45" s="23">
        <v>1037</v>
      </c>
      <c r="B45" s="23">
        <v>5229</v>
      </c>
      <c r="C45" s="23" t="s">
        <v>49</v>
      </c>
      <c r="D45" s="47">
        <v>10000</v>
      </c>
      <c r="E45" s="35"/>
    </row>
    <row r="46" spans="1:5" ht="12.75">
      <c r="A46" s="45">
        <v>1037</v>
      </c>
      <c r="B46" s="39"/>
      <c r="C46" s="39" t="s">
        <v>121</v>
      </c>
      <c r="D46" s="39">
        <f>D45</f>
        <v>10000</v>
      </c>
      <c r="E46" s="35"/>
    </row>
    <row r="47" spans="1:5" ht="12.75">
      <c r="A47" s="45"/>
      <c r="B47" s="39"/>
      <c r="C47" s="39"/>
      <c r="D47" s="39"/>
      <c r="E47" s="35"/>
    </row>
    <row r="48" spans="1:5" ht="12.75">
      <c r="A48" s="23"/>
      <c r="B48" s="28" t="s">
        <v>50</v>
      </c>
      <c r="C48" s="28"/>
      <c r="D48" s="8"/>
      <c r="E48" s="35"/>
    </row>
    <row r="49" spans="1:5" ht="12.75">
      <c r="A49" s="23">
        <v>2212</v>
      </c>
      <c r="B49" s="23">
        <v>5139</v>
      </c>
      <c r="C49" s="23" t="s">
        <v>52</v>
      </c>
      <c r="D49" s="8">
        <v>5000</v>
      </c>
      <c r="E49" s="35"/>
    </row>
    <row r="50" spans="1:5" ht="12.75">
      <c r="A50" s="23">
        <v>2212</v>
      </c>
      <c r="B50" s="23">
        <v>5169</v>
      </c>
      <c r="C50" s="23" t="s">
        <v>53</v>
      </c>
      <c r="D50" s="8">
        <v>10000</v>
      </c>
      <c r="E50" s="38"/>
    </row>
    <row r="51" spans="1:5" s="27" customFormat="1" ht="12.75">
      <c r="A51" s="23">
        <v>2212</v>
      </c>
      <c r="B51" s="23">
        <v>5171</v>
      </c>
      <c r="C51" s="23" t="s">
        <v>54</v>
      </c>
      <c r="D51" s="8">
        <v>50000</v>
      </c>
      <c r="E51" s="35"/>
    </row>
    <row r="52" spans="1:5" ht="12.75">
      <c r="A52" s="28">
        <v>2212</v>
      </c>
      <c r="B52" s="28" t="s">
        <v>50</v>
      </c>
      <c r="C52" s="28"/>
      <c r="D52" s="39">
        <f>D51+D50+D49</f>
        <v>65000</v>
      </c>
      <c r="E52" s="38"/>
    </row>
    <row r="53" spans="1:5" ht="12.75">
      <c r="A53" s="28"/>
      <c r="B53" s="28"/>
      <c r="C53" s="28"/>
      <c r="D53" s="39"/>
      <c r="E53" s="38"/>
    </row>
    <row r="54" spans="1:5" ht="12.75">
      <c r="A54" s="8"/>
      <c r="B54" s="28" t="s">
        <v>55</v>
      </c>
      <c r="C54" s="28"/>
      <c r="D54" s="8"/>
      <c r="E54" s="38"/>
    </row>
    <row r="55" spans="1:5" s="27" customFormat="1" ht="12.75">
      <c r="A55" s="28">
        <v>2219</v>
      </c>
      <c r="B55" s="23">
        <v>5139</v>
      </c>
      <c r="C55" s="23" t="s">
        <v>52</v>
      </c>
      <c r="D55" s="8">
        <v>10000</v>
      </c>
      <c r="E55" s="35"/>
    </row>
    <row r="56" spans="1:5" ht="12.75">
      <c r="A56" s="28">
        <v>2219</v>
      </c>
      <c r="B56" s="28" t="s">
        <v>123</v>
      </c>
      <c r="C56" s="28"/>
      <c r="D56" s="39">
        <f>D55</f>
        <v>10000</v>
      </c>
      <c r="E56" s="38"/>
    </row>
    <row r="57" spans="1:5" ht="12.75">
      <c r="A57" s="28"/>
      <c r="B57" s="23"/>
      <c r="C57" s="23"/>
      <c r="D57" s="8"/>
      <c r="E57" s="38"/>
    </row>
    <row r="58" spans="1:5" ht="12.75">
      <c r="A58" s="8"/>
      <c r="B58" s="28" t="s">
        <v>57</v>
      </c>
      <c r="C58" s="28"/>
      <c r="D58" s="8"/>
      <c r="E58" s="38"/>
    </row>
    <row r="59" spans="1:5" s="27" customFormat="1" ht="12.75">
      <c r="A59" s="28">
        <v>2221</v>
      </c>
      <c r="B59" s="23">
        <v>5193</v>
      </c>
      <c r="C59" s="23" t="s">
        <v>58</v>
      </c>
      <c r="D59" s="8">
        <v>45000</v>
      </c>
      <c r="E59" s="35"/>
    </row>
    <row r="60" spans="1:5" ht="12.75">
      <c r="A60" s="45">
        <v>2221</v>
      </c>
      <c r="B60" s="28" t="s">
        <v>57</v>
      </c>
      <c r="C60" s="28"/>
      <c r="D60" s="39">
        <f>D59</f>
        <v>45000</v>
      </c>
      <c r="E60" s="38"/>
    </row>
    <row r="61" spans="1:5" s="27" customFormat="1" ht="12.75">
      <c r="A61" s="45"/>
      <c r="B61" s="28"/>
      <c r="C61" s="28"/>
      <c r="D61" s="39"/>
      <c r="E61" s="38"/>
    </row>
    <row r="62" spans="1:5" s="27" customFormat="1" ht="12.75">
      <c r="A62" s="23"/>
      <c r="B62" s="28" t="s">
        <v>59</v>
      </c>
      <c r="C62" s="28"/>
      <c r="D62" s="8"/>
      <c r="E62" s="38"/>
    </row>
    <row r="63" spans="1:5" s="27" customFormat="1" ht="12.75">
      <c r="A63" s="28">
        <v>2310</v>
      </c>
      <c r="B63" s="23">
        <v>5151</v>
      </c>
      <c r="C63" s="23" t="s">
        <v>60</v>
      </c>
      <c r="D63" s="8">
        <v>3000</v>
      </c>
      <c r="E63" s="35"/>
    </row>
    <row r="64" spans="1:5" ht="12.75">
      <c r="A64" s="23">
        <v>2310</v>
      </c>
      <c r="B64" s="23">
        <v>6319</v>
      </c>
      <c r="C64" s="23" t="s">
        <v>61</v>
      </c>
      <c r="D64" s="8">
        <v>40000</v>
      </c>
      <c r="E64" s="35"/>
    </row>
    <row r="65" spans="1:5" ht="12.75">
      <c r="A65" s="28">
        <v>2310</v>
      </c>
      <c r="B65" s="28" t="s">
        <v>59</v>
      </c>
      <c r="C65" s="28"/>
      <c r="D65" s="39">
        <f>D64+D63</f>
        <v>43000</v>
      </c>
      <c r="E65" s="35"/>
    </row>
    <row r="66" spans="1:5" ht="12.75">
      <c r="A66" s="28"/>
      <c r="B66" s="28"/>
      <c r="C66" s="28"/>
      <c r="D66" s="39"/>
      <c r="E66" s="35"/>
    </row>
    <row r="67" spans="1:5" ht="12.75">
      <c r="A67" s="8"/>
      <c r="B67" s="28" t="s">
        <v>62</v>
      </c>
      <c r="C67" s="28"/>
      <c r="D67" s="8"/>
      <c r="E67" s="35"/>
    </row>
    <row r="68" spans="1:5" ht="12.75">
      <c r="A68" s="28">
        <v>2321</v>
      </c>
      <c r="B68" s="23">
        <v>5169</v>
      </c>
      <c r="C68" s="23" t="s">
        <v>53</v>
      </c>
      <c r="D68" s="8">
        <v>10000</v>
      </c>
      <c r="E68" s="38"/>
    </row>
    <row r="69" spans="1:5" s="27" customFormat="1" ht="12.75">
      <c r="A69" s="23">
        <v>2321</v>
      </c>
      <c r="B69" s="23">
        <v>6121</v>
      </c>
      <c r="C69" s="23" t="s">
        <v>56</v>
      </c>
      <c r="D69" s="8">
        <v>1000000</v>
      </c>
      <c r="E69" s="35"/>
    </row>
    <row r="70" spans="1:5" ht="12.75">
      <c r="A70" s="45">
        <v>2321</v>
      </c>
      <c r="B70" s="39" t="s">
        <v>62</v>
      </c>
      <c r="C70" s="28"/>
      <c r="D70" s="49">
        <f>D69+D68</f>
        <v>1010000</v>
      </c>
      <c r="E70" s="35"/>
    </row>
    <row r="71" spans="1:5" s="27" customFormat="1" ht="12.75">
      <c r="A71" s="45"/>
      <c r="B71" s="39"/>
      <c r="C71" s="28"/>
      <c r="D71" s="49"/>
      <c r="E71" s="35"/>
    </row>
    <row r="72" spans="1:5" s="27" customFormat="1" ht="12.75">
      <c r="A72" s="23"/>
      <c r="B72" s="28" t="s">
        <v>65</v>
      </c>
      <c r="C72" s="28"/>
      <c r="D72" s="8"/>
      <c r="E72" s="35"/>
    </row>
    <row r="73" spans="1:5" s="27" customFormat="1" ht="12.75">
      <c r="A73" s="23">
        <v>3111</v>
      </c>
      <c r="B73" s="23">
        <v>5901</v>
      </c>
      <c r="C73" s="23" t="s">
        <v>66</v>
      </c>
      <c r="D73" s="47">
        <v>10000</v>
      </c>
      <c r="E73" s="35"/>
    </row>
    <row r="74" spans="1:5" ht="12.75">
      <c r="A74" s="45">
        <v>3111</v>
      </c>
      <c r="B74" s="39" t="s">
        <v>65</v>
      </c>
      <c r="C74" s="28"/>
      <c r="D74" s="39">
        <f>D73</f>
        <v>10000</v>
      </c>
      <c r="E74" s="42"/>
    </row>
    <row r="75" spans="1:5" ht="12.75">
      <c r="A75" s="45"/>
      <c r="B75" s="39"/>
      <c r="C75" s="28"/>
      <c r="D75" s="39"/>
      <c r="E75" s="42"/>
    </row>
    <row r="76" spans="1:5" ht="12.75">
      <c r="A76" s="8"/>
      <c r="B76" s="28" t="s">
        <v>67</v>
      </c>
      <c r="C76" s="28"/>
      <c r="D76" s="8"/>
      <c r="E76" s="42"/>
    </row>
    <row r="77" spans="1:5" s="22" customFormat="1" ht="12.75">
      <c r="A77" s="23">
        <v>3113</v>
      </c>
      <c r="B77" s="23">
        <v>5901</v>
      </c>
      <c r="C77" s="23" t="s">
        <v>68</v>
      </c>
      <c r="D77" s="47">
        <v>160000</v>
      </c>
      <c r="E77" s="35"/>
    </row>
    <row r="78" spans="1:5" ht="12.75">
      <c r="A78" s="28">
        <v>3113</v>
      </c>
      <c r="B78" s="28" t="s">
        <v>67</v>
      </c>
      <c r="C78" s="28"/>
      <c r="D78" s="39">
        <f>D77</f>
        <v>160000</v>
      </c>
      <c r="E78" s="35"/>
    </row>
    <row r="79" spans="1:5" ht="12.75">
      <c r="A79" s="28"/>
      <c r="B79" s="28"/>
      <c r="C79" s="28"/>
      <c r="D79" s="39"/>
      <c r="E79" s="35"/>
    </row>
    <row r="80" spans="1:5" ht="12.75">
      <c r="A80" s="8"/>
      <c r="B80" s="28" t="s">
        <v>24</v>
      </c>
      <c r="C80" s="28"/>
      <c r="D80" s="8"/>
      <c r="E80" s="35"/>
    </row>
    <row r="81" spans="1:5" ht="12.75">
      <c r="A81" s="28">
        <v>3319</v>
      </c>
      <c r="B81" s="23">
        <v>5021</v>
      </c>
      <c r="C81" s="23" t="s">
        <v>69</v>
      </c>
      <c r="D81" s="8">
        <v>6000</v>
      </c>
      <c r="E81" s="38"/>
    </row>
    <row r="82" spans="1:5" ht="12.75">
      <c r="A82" s="28">
        <v>3319</v>
      </c>
      <c r="B82" s="28" t="s">
        <v>24</v>
      </c>
      <c r="C82" s="28"/>
      <c r="D82" s="39">
        <f>D81</f>
        <v>6000</v>
      </c>
      <c r="E82" s="38"/>
    </row>
    <row r="83" spans="1:5" ht="12.75">
      <c r="A83" s="28"/>
      <c r="B83" s="28"/>
      <c r="C83" s="28"/>
      <c r="D83" s="39"/>
      <c r="E83" s="38"/>
    </row>
    <row r="84" spans="1:5" s="27" customFormat="1" ht="12.75">
      <c r="A84" s="8"/>
      <c r="B84" s="28" t="s">
        <v>26</v>
      </c>
      <c r="C84" s="28"/>
      <c r="D84" s="8"/>
      <c r="E84" s="35"/>
    </row>
    <row r="85" spans="1:5" ht="12.75">
      <c r="A85" s="28">
        <v>3322</v>
      </c>
      <c r="B85" s="23">
        <v>5139</v>
      </c>
      <c r="C85" s="23" t="s">
        <v>52</v>
      </c>
      <c r="D85" s="8">
        <v>15000</v>
      </c>
      <c r="E85" s="41"/>
    </row>
    <row r="86" spans="1:5" ht="12.75">
      <c r="A86" s="23">
        <v>3322</v>
      </c>
      <c r="B86" s="23">
        <v>5171</v>
      </c>
      <c r="C86" s="23" t="s">
        <v>54</v>
      </c>
      <c r="D86" s="8">
        <v>500000</v>
      </c>
      <c r="E86" s="41"/>
    </row>
    <row r="87" spans="1:5" ht="12.75">
      <c r="A87" s="28">
        <v>3322</v>
      </c>
      <c r="B87" s="28" t="s">
        <v>26</v>
      </c>
      <c r="C87" s="28"/>
      <c r="D87" s="39">
        <f>D86+D85</f>
        <v>515000</v>
      </c>
      <c r="E87" s="41"/>
    </row>
    <row r="88" spans="1:5" ht="12.75">
      <c r="A88" s="28"/>
      <c r="B88" s="28"/>
      <c r="C88" s="28"/>
      <c r="D88" s="39"/>
      <c r="E88" s="41"/>
    </row>
    <row r="89" spans="1:5" ht="12.75">
      <c r="A89" s="8"/>
      <c r="B89" s="28" t="s">
        <v>72</v>
      </c>
      <c r="C89" s="28"/>
      <c r="D89" s="8"/>
      <c r="E89" s="41"/>
    </row>
    <row r="90" spans="1:5" ht="12.75">
      <c r="A90" s="28">
        <v>3399</v>
      </c>
      <c r="B90" s="23">
        <v>5161</v>
      </c>
      <c r="C90" s="23" t="s">
        <v>73</v>
      </c>
      <c r="D90" s="8">
        <v>1000</v>
      </c>
      <c r="E90" s="41"/>
    </row>
    <row r="91" spans="1:5" ht="12.75">
      <c r="A91" s="23">
        <v>3399</v>
      </c>
      <c r="B91" s="23">
        <v>5169</v>
      </c>
      <c r="C91" s="23" t="s">
        <v>53</v>
      </c>
      <c r="D91" s="8">
        <v>15000</v>
      </c>
      <c r="E91" s="38"/>
    </row>
    <row r="92" spans="1:5" s="27" customFormat="1" ht="12.75">
      <c r="A92" s="23">
        <v>3399</v>
      </c>
      <c r="B92" s="23">
        <v>5194</v>
      </c>
      <c r="C92" s="23" t="s">
        <v>75</v>
      </c>
      <c r="D92" s="8">
        <v>23000</v>
      </c>
      <c r="E92" s="41"/>
    </row>
    <row r="93" spans="1:5" ht="12.75">
      <c r="A93" s="23">
        <v>3399</v>
      </c>
      <c r="B93" s="23">
        <v>5901</v>
      </c>
      <c r="C93" s="23" t="s">
        <v>109</v>
      </c>
      <c r="D93" s="8">
        <v>50000</v>
      </c>
      <c r="E93" s="41"/>
    </row>
    <row r="94" spans="1:5" ht="12.75">
      <c r="A94" s="28">
        <v>3399</v>
      </c>
      <c r="B94" s="28" t="s">
        <v>72</v>
      </c>
      <c r="C94" s="28"/>
      <c r="D94" s="39">
        <f>D93+D92+D91+D90</f>
        <v>89000</v>
      </c>
      <c r="E94" s="41"/>
    </row>
    <row r="95" spans="1:5" ht="12.75">
      <c r="A95" s="28"/>
      <c r="B95" s="28"/>
      <c r="C95" s="28"/>
      <c r="D95" s="39"/>
      <c r="E95" s="41"/>
    </row>
    <row r="96" spans="1:5" ht="12.75">
      <c r="A96" s="8"/>
      <c r="B96" s="28" t="s">
        <v>76</v>
      </c>
      <c r="C96" s="28"/>
      <c r="D96" s="8"/>
      <c r="E96" s="41"/>
    </row>
    <row r="97" spans="1:5" ht="12.75">
      <c r="A97" s="28">
        <v>3419</v>
      </c>
      <c r="B97" s="23">
        <v>5229</v>
      </c>
      <c r="C97" s="23" t="s">
        <v>49</v>
      </c>
      <c r="D97" s="8">
        <v>45000</v>
      </c>
      <c r="E97" s="38"/>
    </row>
    <row r="98" spans="1:5" ht="12.75">
      <c r="A98" s="28">
        <v>3419</v>
      </c>
      <c r="B98" s="28" t="s">
        <v>76</v>
      </c>
      <c r="C98" s="28"/>
      <c r="D98" s="39">
        <f>D97</f>
        <v>45000</v>
      </c>
      <c r="E98" s="38"/>
    </row>
    <row r="99" spans="1:5" ht="12.75">
      <c r="A99" s="28"/>
      <c r="B99" s="28"/>
      <c r="C99" s="28"/>
      <c r="D99" s="39"/>
      <c r="E99" s="38"/>
    </row>
    <row r="100" spans="1:5" ht="12.75">
      <c r="A100" s="8"/>
      <c r="B100" s="28" t="s">
        <v>77</v>
      </c>
      <c r="C100" s="28"/>
      <c r="D100" s="8"/>
      <c r="E100" s="41"/>
    </row>
    <row r="101" spans="1:5" s="27" customFormat="1" ht="12.75">
      <c r="A101" s="23">
        <v>3421</v>
      </c>
      <c r="B101" s="23">
        <v>5139</v>
      </c>
      <c r="C101" s="23" t="s">
        <v>52</v>
      </c>
      <c r="D101" s="8">
        <v>5000</v>
      </c>
      <c r="E101" s="35"/>
    </row>
    <row r="102" spans="1:5" s="27" customFormat="1" ht="12.75">
      <c r="A102" s="28">
        <v>3421</v>
      </c>
      <c r="B102" s="28" t="s">
        <v>77</v>
      </c>
      <c r="C102" s="28"/>
      <c r="D102" s="39">
        <f>D101</f>
        <v>5000</v>
      </c>
      <c r="E102" s="35"/>
    </row>
    <row r="103" spans="1:5" s="27" customFormat="1" ht="12.75">
      <c r="A103" s="28"/>
      <c r="B103" s="28"/>
      <c r="C103" s="28"/>
      <c r="D103" s="39"/>
      <c r="E103" s="35"/>
    </row>
    <row r="104" spans="1:5" ht="12.75">
      <c r="A104" s="23"/>
      <c r="B104" s="28" t="s">
        <v>78</v>
      </c>
      <c r="C104" s="28"/>
      <c r="D104" s="8"/>
      <c r="E104" s="38"/>
    </row>
    <row r="105" spans="1:5" ht="12.75">
      <c r="A105" s="28">
        <v>3429</v>
      </c>
      <c r="B105" s="23">
        <v>5229</v>
      </c>
      <c r="C105" s="23" t="s">
        <v>49</v>
      </c>
      <c r="D105" s="8">
        <v>10000</v>
      </c>
      <c r="E105" s="35"/>
    </row>
    <row r="106" spans="1:5" ht="12.75">
      <c r="A106" s="28">
        <v>3429</v>
      </c>
      <c r="B106" s="28" t="s">
        <v>78</v>
      </c>
      <c r="C106" s="28"/>
      <c r="D106" s="39">
        <f>D105</f>
        <v>10000</v>
      </c>
      <c r="E106" s="35"/>
    </row>
    <row r="107" spans="1:5" ht="12.75">
      <c r="A107" s="28"/>
      <c r="B107" s="28"/>
      <c r="C107" s="28"/>
      <c r="D107" s="39"/>
      <c r="E107" s="35"/>
    </row>
    <row r="108" spans="1:5" s="27" customFormat="1" ht="12.75">
      <c r="A108" s="8"/>
      <c r="B108" s="28" t="s">
        <v>28</v>
      </c>
      <c r="C108" s="28"/>
      <c r="D108" s="8"/>
      <c r="E108" s="35"/>
    </row>
    <row r="109" spans="1:5" ht="12.75">
      <c r="A109" s="28">
        <v>3613</v>
      </c>
      <c r="B109" s="23">
        <v>5137</v>
      </c>
      <c r="C109" s="23" t="s">
        <v>51</v>
      </c>
      <c r="D109" s="8">
        <v>50000</v>
      </c>
      <c r="E109" s="38"/>
    </row>
    <row r="110" spans="1:5" ht="12.75">
      <c r="A110" s="23">
        <v>3613</v>
      </c>
      <c r="B110" s="23">
        <v>5139</v>
      </c>
      <c r="C110" s="23" t="s">
        <v>52</v>
      </c>
      <c r="D110" s="8">
        <v>50000</v>
      </c>
      <c r="E110" s="35"/>
    </row>
    <row r="111" spans="1:5" s="27" customFormat="1" ht="12.75">
      <c r="A111" s="23">
        <v>3613</v>
      </c>
      <c r="B111" s="23">
        <v>5171</v>
      </c>
      <c r="C111" s="23" t="s">
        <v>54</v>
      </c>
      <c r="D111" s="8">
        <v>300000</v>
      </c>
      <c r="E111" s="35"/>
    </row>
    <row r="112" spans="1:5" s="27" customFormat="1" ht="12.75">
      <c r="A112" s="28">
        <v>3613</v>
      </c>
      <c r="B112" s="28" t="s">
        <v>28</v>
      </c>
      <c r="C112" s="28"/>
      <c r="D112" s="39">
        <f>D111+D110+D109</f>
        <v>400000</v>
      </c>
      <c r="E112" s="35"/>
    </row>
    <row r="113" spans="1:5" s="27" customFormat="1" ht="12.75">
      <c r="A113" s="28"/>
      <c r="B113" s="28"/>
      <c r="C113" s="28"/>
      <c r="D113" s="39"/>
      <c r="E113" s="35"/>
    </row>
    <row r="114" spans="1:5" ht="12.75">
      <c r="A114" s="8"/>
      <c r="B114" s="28" t="s">
        <v>79</v>
      </c>
      <c r="C114" s="28"/>
      <c r="D114" s="8"/>
      <c r="E114" s="35"/>
    </row>
    <row r="115" spans="1:5" ht="12.75">
      <c r="A115" s="28">
        <v>3631</v>
      </c>
      <c r="B115" s="23">
        <v>5154</v>
      </c>
      <c r="C115" s="23" t="s">
        <v>80</v>
      </c>
      <c r="D115" s="8">
        <v>70000</v>
      </c>
      <c r="E115" s="35"/>
    </row>
    <row r="116" spans="1:5" ht="12.75">
      <c r="A116" s="23">
        <v>3631</v>
      </c>
      <c r="B116" s="23">
        <v>5171</v>
      </c>
      <c r="C116" s="23" t="s">
        <v>54</v>
      </c>
      <c r="D116" s="8">
        <v>50000</v>
      </c>
      <c r="E116" s="35"/>
    </row>
    <row r="117" spans="1:5" ht="12" customHeight="1">
      <c r="A117" s="28">
        <v>3631</v>
      </c>
      <c r="B117" s="28" t="s">
        <v>79</v>
      </c>
      <c r="C117" s="28"/>
      <c r="D117" s="39">
        <f>D116+D115</f>
        <v>120000</v>
      </c>
      <c r="E117" s="35"/>
    </row>
    <row r="118" spans="1:5" ht="12" customHeight="1">
      <c r="A118" s="28"/>
      <c r="B118" s="28"/>
      <c r="C118" s="28"/>
      <c r="D118" s="39"/>
      <c r="E118" s="35"/>
    </row>
    <row r="119" spans="1:5" ht="12.75">
      <c r="A119" s="8"/>
      <c r="B119" s="28" t="s">
        <v>30</v>
      </c>
      <c r="C119" s="28"/>
      <c r="D119" s="8"/>
      <c r="E119" s="38"/>
    </row>
    <row r="120" spans="1:5" ht="12.75">
      <c r="A120" s="28">
        <v>3632</v>
      </c>
      <c r="B120" s="23">
        <v>5021</v>
      </c>
      <c r="C120" s="23" t="s">
        <v>69</v>
      </c>
      <c r="D120" s="8">
        <v>20000</v>
      </c>
      <c r="E120" s="35"/>
    </row>
    <row r="121" spans="1:5" s="27" customFormat="1" ht="12.75">
      <c r="A121" s="23">
        <v>3632</v>
      </c>
      <c r="B121" s="23">
        <v>5132</v>
      </c>
      <c r="C121" s="23" t="s">
        <v>83</v>
      </c>
      <c r="D121" s="8">
        <v>2000</v>
      </c>
      <c r="E121" s="38"/>
    </row>
    <row r="122" spans="1:5" ht="12.75">
      <c r="A122" s="23">
        <v>3632</v>
      </c>
      <c r="B122" s="23">
        <v>5139</v>
      </c>
      <c r="C122" s="23" t="s">
        <v>52</v>
      </c>
      <c r="D122" s="8">
        <v>5000</v>
      </c>
      <c r="E122" s="35"/>
    </row>
    <row r="123" spans="1:5" s="27" customFormat="1" ht="12.75">
      <c r="A123" s="23">
        <v>3632</v>
      </c>
      <c r="B123" s="23">
        <v>5156</v>
      </c>
      <c r="C123" s="23" t="s">
        <v>84</v>
      </c>
      <c r="D123" s="8">
        <v>2000</v>
      </c>
      <c r="E123" s="38"/>
    </row>
    <row r="124" spans="1:5" ht="12.75">
      <c r="A124" s="23">
        <v>3632</v>
      </c>
      <c r="B124" s="23">
        <v>5171</v>
      </c>
      <c r="C124" s="23" t="s">
        <v>54</v>
      </c>
      <c r="D124" s="8">
        <v>10000</v>
      </c>
      <c r="E124" s="35"/>
    </row>
    <row r="125" spans="1:5" s="27" customFormat="1" ht="12.75">
      <c r="A125" s="28">
        <v>3632</v>
      </c>
      <c r="B125" s="28" t="s">
        <v>30</v>
      </c>
      <c r="C125" s="28"/>
      <c r="D125" s="39">
        <f>D124+D123+D122+D121+D120</f>
        <v>39000</v>
      </c>
      <c r="E125" s="35"/>
    </row>
    <row r="126" spans="1:5" s="27" customFormat="1" ht="12.75">
      <c r="A126" s="28"/>
      <c r="B126" s="28"/>
      <c r="C126" s="28"/>
      <c r="D126" s="39"/>
      <c r="E126" s="35"/>
    </row>
    <row r="127" spans="1:5" ht="12.75">
      <c r="A127" s="23"/>
      <c r="B127" s="28" t="s">
        <v>85</v>
      </c>
      <c r="C127" s="23"/>
      <c r="D127" s="8"/>
      <c r="E127" s="35"/>
    </row>
    <row r="128" spans="1:5" ht="12.75">
      <c r="A128" s="28">
        <v>3721</v>
      </c>
      <c r="B128" s="23">
        <v>5169</v>
      </c>
      <c r="C128" s="23" t="s">
        <v>53</v>
      </c>
      <c r="D128" s="8">
        <v>20000</v>
      </c>
      <c r="E128" s="35"/>
    </row>
    <row r="129" spans="1:5" ht="12.75">
      <c r="A129" s="28">
        <v>3721</v>
      </c>
      <c r="B129" s="28" t="s">
        <v>85</v>
      </c>
      <c r="C129" s="28"/>
      <c r="D129" s="39">
        <f>D128</f>
        <v>20000</v>
      </c>
      <c r="E129" s="35"/>
    </row>
    <row r="130" spans="1:5" ht="12.75">
      <c r="A130" s="28"/>
      <c r="B130" s="28"/>
      <c r="C130" s="28"/>
      <c r="D130" s="39"/>
      <c r="E130" s="35"/>
    </row>
    <row r="131" spans="1:5" ht="12.75">
      <c r="A131" s="8"/>
      <c r="B131" s="28" t="s">
        <v>36</v>
      </c>
      <c r="C131" s="28"/>
      <c r="D131" s="8"/>
      <c r="E131" s="35"/>
    </row>
    <row r="132" spans="1:5" ht="12.75">
      <c r="A132" s="23">
        <v>3722</v>
      </c>
      <c r="B132" s="23">
        <v>5169</v>
      </c>
      <c r="C132" s="23" t="s">
        <v>53</v>
      </c>
      <c r="D132" s="8">
        <v>350000</v>
      </c>
      <c r="E132" s="35"/>
    </row>
    <row r="133" spans="1:5" ht="12.75">
      <c r="A133" s="28">
        <v>3722</v>
      </c>
      <c r="B133" s="28" t="s">
        <v>36</v>
      </c>
      <c r="C133" s="28"/>
      <c r="D133" s="39">
        <f>D132</f>
        <v>350000</v>
      </c>
      <c r="E133" s="38"/>
    </row>
    <row r="134" spans="1:5" ht="12.75">
      <c r="A134" s="28"/>
      <c r="B134" s="28"/>
      <c r="C134" s="28"/>
      <c r="D134" s="39"/>
      <c r="E134" s="38"/>
    </row>
    <row r="135" spans="1:5" ht="12.75">
      <c r="A135" s="23"/>
      <c r="B135" s="28" t="s">
        <v>38</v>
      </c>
      <c r="C135" s="28"/>
      <c r="D135" s="8"/>
      <c r="E135" s="38"/>
    </row>
    <row r="136" spans="1:5" s="27" customFormat="1" ht="12.75">
      <c r="A136" s="28">
        <v>3723</v>
      </c>
      <c r="B136" s="23">
        <v>5169</v>
      </c>
      <c r="C136" s="23" t="s">
        <v>53</v>
      </c>
      <c r="D136" s="8">
        <v>20000</v>
      </c>
      <c r="E136" s="35"/>
    </row>
    <row r="137" spans="1:5" s="27" customFormat="1" ht="12.75">
      <c r="A137" s="45">
        <v>3723</v>
      </c>
      <c r="B137" s="28" t="s">
        <v>38</v>
      </c>
      <c r="C137" s="28"/>
      <c r="D137" s="39">
        <f>D136</f>
        <v>20000</v>
      </c>
      <c r="E137" s="35"/>
    </row>
    <row r="138" spans="1:5" s="27" customFormat="1" ht="12.75">
      <c r="A138" s="45"/>
      <c r="B138" s="28"/>
      <c r="C138" s="28"/>
      <c r="D138" s="39"/>
      <c r="E138" s="35"/>
    </row>
    <row r="139" spans="1:5" ht="12.75">
      <c r="A139" s="23"/>
      <c r="B139" s="28" t="s">
        <v>87</v>
      </c>
      <c r="C139" s="28"/>
      <c r="D139" s="8"/>
      <c r="E139" s="35"/>
    </row>
    <row r="140" spans="1:5" ht="12.75">
      <c r="A140" s="23">
        <v>3745</v>
      </c>
      <c r="B140" s="23">
        <v>5132</v>
      </c>
      <c r="C140" s="23" t="s">
        <v>83</v>
      </c>
      <c r="D140" s="8">
        <v>2000</v>
      </c>
      <c r="E140" s="38"/>
    </row>
    <row r="141" spans="1:5" ht="12.75">
      <c r="A141" s="23">
        <v>3745</v>
      </c>
      <c r="B141" s="23">
        <v>5139</v>
      </c>
      <c r="C141" s="23" t="s">
        <v>52</v>
      </c>
      <c r="D141" s="8">
        <v>25000</v>
      </c>
      <c r="E141" s="35"/>
    </row>
    <row r="142" spans="1:5" s="27" customFormat="1" ht="12.75">
      <c r="A142" s="23">
        <v>3745</v>
      </c>
      <c r="B142" s="23">
        <v>5156</v>
      </c>
      <c r="C142" s="23" t="s">
        <v>84</v>
      </c>
      <c r="D142" s="8">
        <v>7000</v>
      </c>
      <c r="E142" s="38"/>
    </row>
    <row r="143" spans="1:5" ht="12.75">
      <c r="A143" s="23">
        <v>3745</v>
      </c>
      <c r="B143" s="23">
        <v>5169</v>
      </c>
      <c r="C143" s="23" t="s">
        <v>53</v>
      </c>
      <c r="D143" s="8">
        <v>20000</v>
      </c>
      <c r="E143" s="35"/>
    </row>
    <row r="144" spans="1:5" ht="12.75">
      <c r="A144" s="28">
        <v>3745</v>
      </c>
      <c r="B144" s="28" t="s">
        <v>87</v>
      </c>
      <c r="C144" s="28"/>
      <c r="D144" s="39">
        <f>D143+D142+D141+D140</f>
        <v>54000</v>
      </c>
      <c r="E144" s="35"/>
    </row>
    <row r="145" spans="1:5" ht="12.75">
      <c r="A145" s="28"/>
      <c r="B145" s="28"/>
      <c r="C145" s="28"/>
      <c r="D145" s="39"/>
      <c r="E145" s="35"/>
    </row>
    <row r="146" spans="1:5" s="27" customFormat="1" ht="12.75">
      <c r="A146" s="8"/>
      <c r="B146" s="28" t="s">
        <v>88</v>
      </c>
      <c r="C146" s="28"/>
      <c r="D146" s="8"/>
      <c r="E146" s="35"/>
    </row>
    <row r="147" spans="1:5" ht="12.75">
      <c r="A147" s="28">
        <v>5512</v>
      </c>
      <c r="B147" s="23">
        <v>5139</v>
      </c>
      <c r="C147" s="23" t="s">
        <v>52</v>
      </c>
      <c r="D147" s="8">
        <v>10000</v>
      </c>
      <c r="E147" s="35"/>
    </row>
    <row r="148" spans="1:5" ht="12.75">
      <c r="A148" s="23">
        <v>5512</v>
      </c>
      <c r="B148" s="23">
        <v>5156</v>
      </c>
      <c r="C148" s="23" t="s">
        <v>84</v>
      </c>
      <c r="D148" s="8">
        <v>3000</v>
      </c>
      <c r="E148" s="35"/>
    </row>
    <row r="149" spans="1:5" ht="12.75">
      <c r="A149" s="23">
        <v>5512</v>
      </c>
      <c r="B149" s="23">
        <v>5163</v>
      </c>
      <c r="C149" s="23" t="s">
        <v>89</v>
      </c>
      <c r="D149" s="8">
        <v>2000</v>
      </c>
      <c r="E149" s="38"/>
    </row>
    <row r="150" spans="1:5" ht="12.75">
      <c r="A150" s="23">
        <v>5512</v>
      </c>
      <c r="B150" s="23">
        <v>5169</v>
      </c>
      <c r="C150" s="23" t="s">
        <v>53</v>
      </c>
      <c r="D150" s="8">
        <v>3000</v>
      </c>
      <c r="E150" s="35"/>
    </row>
    <row r="151" spans="1:5" s="27" customFormat="1" ht="12.75">
      <c r="A151" s="23">
        <v>5512</v>
      </c>
      <c r="B151" s="23">
        <v>5229</v>
      </c>
      <c r="C151" s="23" t="s">
        <v>49</v>
      </c>
      <c r="D151" s="8">
        <v>10000</v>
      </c>
      <c r="E151" s="38"/>
    </row>
    <row r="152" spans="1:5" s="27" customFormat="1" ht="12.75">
      <c r="A152" s="28">
        <v>5512</v>
      </c>
      <c r="B152" s="28" t="s">
        <v>88</v>
      </c>
      <c r="C152" s="28"/>
      <c r="D152" s="39">
        <f>D151+D150+D149+D148+D147</f>
        <v>28000</v>
      </c>
      <c r="E152" s="38"/>
    </row>
    <row r="153" spans="1:5" s="27" customFormat="1" ht="12.75">
      <c r="A153" s="28"/>
      <c r="B153" s="28"/>
      <c r="C153" s="28"/>
      <c r="D153" s="39"/>
      <c r="E153" s="38"/>
    </row>
    <row r="154" spans="1:5" ht="12.75">
      <c r="A154" s="8"/>
      <c r="B154" s="28" t="s">
        <v>91</v>
      </c>
      <c r="C154" s="28"/>
      <c r="D154" s="8"/>
      <c r="E154" s="38"/>
    </row>
    <row r="155" spans="1:5" s="27" customFormat="1" ht="12.75">
      <c r="A155" s="28">
        <v>6112</v>
      </c>
      <c r="B155" s="23">
        <v>5023</v>
      </c>
      <c r="C155" s="23" t="s">
        <v>92</v>
      </c>
      <c r="D155" s="8">
        <v>500000</v>
      </c>
      <c r="E155" s="35"/>
    </row>
    <row r="156" spans="1:5" s="27" customFormat="1" ht="12.75">
      <c r="A156" s="23">
        <v>6112</v>
      </c>
      <c r="B156" s="23">
        <v>5031</v>
      </c>
      <c r="C156" s="23" t="s">
        <v>81</v>
      </c>
      <c r="D156" s="8">
        <v>100000</v>
      </c>
      <c r="E156" s="35"/>
    </row>
    <row r="157" spans="1:5" ht="12.75">
      <c r="A157" s="23">
        <v>6112</v>
      </c>
      <c r="B157" s="23">
        <v>5032</v>
      </c>
      <c r="C157" s="23" t="s">
        <v>93</v>
      </c>
      <c r="D157" s="8">
        <v>50000</v>
      </c>
      <c r="E157" s="38"/>
    </row>
    <row r="158" spans="1:5" ht="12.75">
      <c r="A158" s="23">
        <v>6112</v>
      </c>
      <c r="B158" s="23">
        <v>5167</v>
      </c>
      <c r="C158" s="23" t="s">
        <v>90</v>
      </c>
      <c r="D158" s="8">
        <v>5000</v>
      </c>
      <c r="E158" s="35"/>
    </row>
    <row r="159" spans="1:5" s="27" customFormat="1" ht="12.75">
      <c r="A159" s="23">
        <v>6112</v>
      </c>
      <c r="B159" s="23">
        <v>5173</v>
      </c>
      <c r="C159" s="23" t="s">
        <v>94</v>
      </c>
      <c r="D159" s="8">
        <v>10000</v>
      </c>
      <c r="E159" s="35"/>
    </row>
    <row r="160" spans="1:5" s="27" customFormat="1" ht="12.75">
      <c r="A160" s="28">
        <v>6112</v>
      </c>
      <c r="B160" s="28" t="s">
        <v>91</v>
      </c>
      <c r="C160" s="28"/>
      <c r="D160" s="39">
        <f>D159+D158+D157+D156+D155</f>
        <v>665000</v>
      </c>
      <c r="E160" s="35"/>
    </row>
    <row r="161" spans="1:5" s="27" customFormat="1" ht="12.75">
      <c r="A161" s="28"/>
      <c r="B161" s="28"/>
      <c r="C161" s="28"/>
      <c r="D161" s="39"/>
      <c r="E161" s="35"/>
    </row>
    <row r="162" spans="1:5" ht="12.75">
      <c r="A162" s="8"/>
      <c r="B162" s="28" t="s">
        <v>39</v>
      </c>
      <c r="C162" s="28"/>
      <c r="D162" s="8"/>
      <c r="E162" s="35"/>
    </row>
    <row r="163" spans="1:5" ht="12.75">
      <c r="A163" s="28">
        <v>6171</v>
      </c>
      <c r="B163" s="23">
        <v>5011</v>
      </c>
      <c r="C163" s="23" t="s">
        <v>95</v>
      </c>
      <c r="D163" s="8">
        <v>250000</v>
      </c>
      <c r="E163" s="38"/>
    </row>
    <row r="164" spans="1:5" ht="12.75">
      <c r="A164" s="23">
        <v>6171</v>
      </c>
      <c r="B164" s="23">
        <v>5021</v>
      </c>
      <c r="C164" s="23" t="s">
        <v>69</v>
      </c>
      <c r="D164" s="8">
        <v>22000</v>
      </c>
      <c r="E164" s="35"/>
    </row>
    <row r="165" spans="1:5" s="27" customFormat="1" ht="12.75">
      <c r="A165" s="23">
        <v>6171</v>
      </c>
      <c r="B165" s="23">
        <v>5031</v>
      </c>
      <c r="C165" s="23" t="s">
        <v>81</v>
      </c>
      <c r="D165" s="8">
        <v>54000</v>
      </c>
      <c r="E165" s="35"/>
    </row>
    <row r="166" spans="1:5" ht="12.75">
      <c r="A166" s="23">
        <v>6171</v>
      </c>
      <c r="B166" s="23">
        <v>5032</v>
      </c>
      <c r="C166" s="23" t="s">
        <v>82</v>
      </c>
      <c r="D166" s="8">
        <v>20000</v>
      </c>
      <c r="E166" s="35"/>
    </row>
    <row r="167" spans="1:5" ht="12.75">
      <c r="A167" s="23">
        <v>6171</v>
      </c>
      <c r="B167" s="23">
        <v>5038</v>
      </c>
      <c r="C167" s="23" t="s">
        <v>96</v>
      </c>
      <c r="D167" s="8">
        <v>2500</v>
      </c>
      <c r="E167" s="35"/>
    </row>
    <row r="168" spans="1:5" ht="12.75">
      <c r="A168" s="23">
        <v>6171</v>
      </c>
      <c r="B168" s="23">
        <v>5136</v>
      </c>
      <c r="C168" s="23" t="s">
        <v>97</v>
      </c>
      <c r="D168" s="8">
        <v>11000</v>
      </c>
      <c r="E168" s="35"/>
    </row>
    <row r="169" spans="1:5" ht="12.75">
      <c r="A169" s="23">
        <v>6171</v>
      </c>
      <c r="B169" s="23">
        <v>5139</v>
      </c>
      <c r="C169" s="23" t="s">
        <v>52</v>
      </c>
      <c r="D169" s="8">
        <v>50000</v>
      </c>
      <c r="E169" s="35"/>
    </row>
    <row r="170" spans="1:5" ht="12.75">
      <c r="A170" s="23">
        <v>6171</v>
      </c>
      <c r="B170" s="23">
        <v>5154</v>
      </c>
      <c r="C170" s="23" t="s">
        <v>80</v>
      </c>
      <c r="D170" s="8">
        <v>98000</v>
      </c>
      <c r="E170" s="35"/>
    </row>
    <row r="171" spans="1:5" ht="12.75">
      <c r="A171" s="23">
        <v>6171</v>
      </c>
      <c r="B171" s="23">
        <v>5161</v>
      </c>
      <c r="C171" s="23" t="s">
        <v>73</v>
      </c>
      <c r="D171" s="8">
        <v>13000</v>
      </c>
      <c r="E171" s="35"/>
    </row>
    <row r="172" spans="1:5" ht="12.75">
      <c r="A172" s="23">
        <v>6171</v>
      </c>
      <c r="B172" s="23">
        <v>5162</v>
      </c>
      <c r="C172" s="23" t="s">
        <v>99</v>
      </c>
      <c r="D172" s="8">
        <v>43000</v>
      </c>
      <c r="E172" s="38"/>
    </row>
    <row r="173" spans="1:5" ht="12.75">
      <c r="A173" s="23">
        <v>6171</v>
      </c>
      <c r="B173" s="23">
        <v>5166</v>
      </c>
      <c r="C173" s="23" t="s">
        <v>100</v>
      </c>
      <c r="D173" s="8">
        <v>24000</v>
      </c>
      <c r="E173" s="35"/>
    </row>
    <row r="174" spans="1:5" s="27" customFormat="1" ht="12.75">
      <c r="A174" s="23">
        <v>6171</v>
      </c>
      <c r="B174" s="23">
        <v>5167</v>
      </c>
      <c r="C174" s="23" t="s">
        <v>90</v>
      </c>
      <c r="D174" s="8">
        <v>5000</v>
      </c>
      <c r="E174" s="34"/>
    </row>
    <row r="175" spans="1:5" ht="12.75">
      <c r="A175" s="23">
        <v>6171</v>
      </c>
      <c r="B175" s="23">
        <v>5169</v>
      </c>
      <c r="C175" s="23" t="s">
        <v>53</v>
      </c>
      <c r="D175" s="8">
        <v>55000</v>
      </c>
      <c r="E175" s="34"/>
    </row>
    <row r="176" spans="1:5" s="19" customFormat="1" ht="12.75">
      <c r="A176" s="23">
        <v>6171</v>
      </c>
      <c r="B176" s="23">
        <v>5173</v>
      </c>
      <c r="C176" s="23" t="s">
        <v>94</v>
      </c>
      <c r="D176" s="8">
        <v>2000</v>
      </c>
      <c r="E176" s="34"/>
    </row>
    <row r="177" spans="1:5" s="19" customFormat="1" ht="12.75">
      <c r="A177" s="23">
        <v>6171</v>
      </c>
      <c r="B177" s="23">
        <v>5175</v>
      </c>
      <c r="C177" s="23" t="s">
        <v>103</v>
      </c>
      <c r="D177" s="8">
        <v>4000</v>
      </c>
      <c r="E177" s="34"/>
    </row>
    <row r="178" spans="1:5" s="19" customFormat="1" ht="12.75">
      <c r="A178" s="23">
        <v>6171</v>
      </c>
      <c r="B178" s="23">
        <v>5192</v>
      </c>
      <c r="C178" s="23" t="s">
        <v>105</v>
      </c>
      <c r="D178" s="8">
        <v>2100</v>
      </c>
      <c r="E178" s="35"/>
    </row>
    <row r="179" spans="1:5" s="19" customFormat="1" ht="12.75">
      <c r="A179" s="23">
        <v>6171</v>
      </c>
      <c r="B179" s="23">
        <v>5362</v>
      </c>
      <c r="C179" s="23" t="s">
        <v>108</v>
      </c>
      <c r="D179" s="8">
        <v>4000</v>
      </c>
      <c r="E179" s="35"/>
    </row>
    <row r="180" spans="1:5" ht="12.75">
      <c r="A180" s="23">
        <v>6171</v>
      </c>
      <c r="B180" s="23">
        <v>5901</v>
      </c>
      <c r="C180" s="23" t="s">
        <v>109</v>
      </c>
      <c r="D180" s="8"/>
      <c r="E180" s="35"/>
    </row>
    <row r="181" spans="1:5" ht="12.75">
      <c r="A181" s="28">
        <v>6171</v>
      </c>
      <c r="B181" s="28" t="s">
        <v>39</v>
      </c>
      <c r="C181" s="28"/>
      <c r="D181" s="39">
        <f>SUM(D163:D180)</f>
        <v>659600</v>
      </c>
      <c r="E181" s="35"/>
    </row>
    <row r="182" spans="1:5" ht="12.75">
      <c r="A182" s="28"/>
      <c r="B182" s="28"/>
      <c r="C182" s="28"/>
      <c r="D182" s="39"/>
      <c r="E182" s="35"/>
    </row>
    <row r="183" spans="1:5" ht="12.75">
      <c r="A183" s="8"/>
      <c r="B183" s="28" t="s">
        <v>43</v>
      </c>
      <c r="C183" s="28"/>
      <c r="D183" s="8"/>
      <c r="E183" s="38"/>
    </row>
    <row r="184" spans="1:5" ht="12.75">
      <c r="A184" s="28">
        <v>6310</v>
      </c>
      <c r="B184" s="23">
        <v>5163</v>
      </c>
      <c r="C184" s="23" t="s">
        <v>89</v>
      </c>
      <c r="D184" s="8">
        <v>7000</v>
      </c>
      <c r="E184" s="38"/>
    </row>
    <row r="185" spans="1:5" ht="12.75">
      <c r="A185" s="28">
        <v>6310</v>
      </c>
      <c r="B185" s="28" t="s">
        <v>43</v>
      </c>
      <c r="C185" s="28"/>
      <c r="D185" s="39">
        <f>D184</f>
        <v>7000</v>
      </c>
      <c r="E185" s="38"/>
    </row>
    <row r="186" spans="1:5" ht="12.75">
      <c r="A186" s="28"/>
      <c r="B186" s="28"/>
      <c r="C186" s="28"/>
      <c r="D186" s="39"/>
      <c r="E186" s="38"/>
    </row>
    <row r="187" spans="1:5" s="27" customFormat="1" ht="12.75">
      <c r="A187" s="8"/>
      <c r="B187" s="28" t="s">
        <v>110</v>
      </c>
      <c r="C187" s="28"/>
      <c r="D187" s="8"/>
      <c r="E187" s="35"/>
    </row>
    <row r="188" spans="1:5" s="27" customFormat="1" ht="12.75">
      <c r="A188" s="28">
        <v>6320</v>
      </c>
      <c r="B188" s="23">
        <v>5163</v>
      </c>
      <c r="C188" s="23" t="s">
        <v>89</v>
      </c>
      <c r="D188" s="8">
        <v>28000</v>
      </c>
      <c r="E188" s="35"/>
    </row>
    <row r="189" spans="1:5" ht="12.75">
      <c r="A189" s="28">
        <v>6320</v>
      </c>
      <c r="B189" s="28" t="s">
        <v>110</v>
      </c>
      <c r="C189" s="28"/>
      <c r="D189" s="39">
        <f>D188</f>
        <v>28000</v>
      </c>
      <c r="E189" s="38"/>
    </row>
    <row r="190" spans="1:5" ht="12.75">
      <c r="A190" s="28"/>
      <c r="B190" s="28"/>
      <c r="C190" s="28"/>
      <c r="D190" s="8"/>
      <c r="E190" s="35"/>
    </row>
    <row r="191" spans="1:5" s="27" customFormat="1" ht="12.75">
      <c r="A191" s="28" t="s">
        <v>111</v>
      </c>
      <c r="B191" s="28"/>
      <c r="C191" s="28"/>
      <c r="D191" s="39">
        <f>D189+D185+D181+D160+D152+D144+D137+D133+D129+D125+D117+D112+D106+D102+D98+D94+D87+D82+D78+D74+D70+D65+D60+D56+D52+D46</f>
        <v>4413600</v>
      </c>
      <c r="E191" s="35"/>
    </row>
    <row r="192" spans="4:5" ht="12.75">
      <c r="D192"/>
      <c r="E192" s="38"/>
    </row>
    <row r="193" spans="1:5" ht="12.75">
      <c r="A193" s="19" t="s">
        <v>112</v>
      </c>
      <c r="E193"/>
    </row>
    <row r="194" spans="1:5" s="27" customFormat="1" ht="11.25">
      <c r="A194" s="19" t="s">
        <v>113</v>
      </c>
      <c r="B194" s="19"/>
      <c r="C194" s="19"/>
      <c r="D194" s="20"/>
      <c r="E194" s="35"/>
    </row>
    <row r="195" spans="1:5" s="27" customFormat="1" ht="11.25">
      <c r="A195" s="21" t="s">
        <v>114</v>
      </c>
      <c r="B195" s="19"/>
      <c r="C195" s="19"/>
      <c r="D195" s="20"/>
      <c r="E195" s="35"/>
    </row>
    <row r="196" ht="12.75">
      <c r="E196" s="35"/>
    </row>
    <row r="197" spans="1:5" ht="12.75">
      <c r="A197" s="21"/>
      <c r="E197" s="35"/>
    </row>
    <row r="198" ht="12.75">
      <c r="E198" s="35"/>
    </row>
    <row r="199" ht="12.75">
      <c r="E199" s="35"/>
    </row>
    <row r="200" ht="12.75">
      <c r="E200" s="38"/>
    </row>
    <row r="201" ht="12.75">
      <c r="E201" s="35"/>
    </row>
    <row r="202" spans="1:5" s="27" customFormat="1" ht="11.25">
      <c r="A202" s="19"/>
      <c r="B202" s="19"/>
      <c r="C202" s="19"/>
      <c r="D202" s="20"/>
      <c r="E202" s="35"/>
    </row>
    <row r="203" ht="12.75">
      <c r="E203" s="35"/>
    </row>
    <row r="204" ht="12.75">
      <c r="E204" s="35"/>
    </row>
    <row r="205" ht="12.75">
      <c r="E205" s="35"/>
    </row>
    <row r="206" ht="12.75">
      <c r="E206" s="35"/>
    </row>
    <row r="207" ht="12.75">
      <c r="E207" s="38"/>
    </row>
    <row r="208" ht="12.75">
      <c r="E208" s="35"/>
    </row>
    <row r="209" spans="1:5" s="27" customFormat="1" ht="11.25">
      <c r="A209" s="19"/>
      <c r="B209" s="19"/>
      <c r="C209" s="19"/>
      <c r="D209" s="20"/>
      <c r="E209" s="35"/>
    </row>
    <row r="210" ht="12.75">
      <c r="E210" s="35"/>
    </row>
    <row r="211" ht="12.75">
      <c r="E211" s="35"/>
    </row>
    <row r="212" ht="12.75">
      <c r="E212" s="35"/>
    </row>
    <row r="213" ht="12.75">
      <c r="E213" s="38"/>
    </row>
    <row r="214" ht="12.75">
      <c r="E214" s="35"/>
    </row>
    <row r="215" spans="1:5" s="27" customFormat="1" ht="11.25">
      <c r="A215" s="19"/>
      <c r="B215" s="19"/>
      <c r="C215" s="19"/>
      <c r="D215" s="20"/>
      <c r="E215" s="35"/>
    </row>
    <row r="216" ht="12.75">
      <c r="E216" s="35"/>
    </row>
    <row r="217" ht="12.75">
      <c r="E217" s="25"/>
    </row>
    <row r="218" ht="12.75">
      <c r="E218" s="25"/>
    </row>
    <row r="219" ht="12.75">
      <c r="E219" s="25"/>
    </row>
    <row r="220" ht="12.75">
      <c r="E220" s="25"/>
    </row>
    <row r="221" ht="12.75">
      <c r="E221" s="25"/>
    </row>
    <row r="222" ht="12.75">
      <c r="E222" s="25"/>
    </row>
    <row r="223" ht="12.75">
      <c r="E223" s="25"/>
    </row>
    <row r="224" ht="12.75">
      <c r="E224" s="25"/>
    </row>
    <row r="225" ht="12.75">
      <c r="E225" s="25"/>
    </row>
    <row r="226" ht="12.75">
      <c r="E226" s="25"/>
    </row>
    <row r="227" ht="12.75">
      <c r="E227" s="25"/>
    </row>
    <row r="228" ht="12.75">
      <c r="E228" s="25"/>
    </row>
    <row r="229" ht="12.75">
      <c r="E229" s="25"/>
    </row>
    <row r="230" ht="12.75">
      <c r="E230" s="25"/>
    </row>
    <row r="231" ht="12.75">
      <c r="E231" s="25"/>
    </row>
    <row r="232" ht="12.75">
      <c r="E232" s="25"/>
    </row>
    <row r="233" ht="12.75">
      <c r="E233" s="25"/>
    </row>
    <row r="234" ht="12.75">
      <c r="E234" s="25"/>
    </row>
    <row r="235" ht="12.75">
      <c r="E235" s="25"/>
    </row>
    <row r="236" ht="12.75">
      <c r="E236" s="25"/>
    </row>
    <row r="237" ht="12.75">
      <c r="E237" s="25"/>
    </row>
    <row r="238" ht="12.75">
      <c r="E238" s="25"/>
    </row>
    <row r="239" ht="12.75">
      <c r="E239" s="44"/>
    </row>
    <row r="240" ht="12.75">
      <c r="E240" s="25"/>
    </row>
    <row r="241" spans="1:5" s="27" customFormat="1" ht="11.25">
      <c r="A241" s="19"/>
      <c r="B241" s="19"/>
      <c r="C241" s="19"/>
      <c r="D241" s="20"/>
      <c r="E241" s="44"/>
    </row>
    <row r="242" ht="12.75">
      <c r="E242" s="25"/>
    </row>
    <row r="243" spans="1:5" s="27" customFormat="1" ht="11.25">
      <c r="A243" s="19"/>
      <c r="B243" s="19"/>
      <c r="C243" s="19"/>
      <c r="D243" s="20"/>
      <c r="E243" s="2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G32" sqref="G32"/>
    </sheetView>
  </sheetViews>
  <sheetFormatPr defaultColWidth="12.57421875" defaultRowHeight="12.75"/>
  <cols>
    <col min="1" max="2" width="11.57421875" style="0" customWidth="1"/>
    <col min="3" max="3" width="41.140625" style="0" customWidth="1"/>
    <col min="4" max="4" width="14.8515625" style="0" customWidth="1"/>
    <col min="5" max="16384" width="11.57421875" style="0" customWidth="1"/>
  </cols>
  <sheetData>
    <row r="1" spans="1:4" ht="12.75">
      <c r="A1" s="22" t="s">
        <v>0</v>
      </c>
      <c r="B1" s="19"/>
      <c r="C1" s="19"/>
      <c r="D1" s="20"/>
    </row>
    <row r="2" spans="1:4" ht="12.75">
      <c r="A2" s="19" t="s">
        <v>1</v>
      </c>
      <c r="B2" s="19"/>
      <c r="C2" s="19"/>
      <c r="D2" s="20"/>
    </row>
    <row r="3" spans="1:4" ht="12.75">
      <c r="A3" s="19" t="s">
        <v>2</v>
      </c>
      <c r="B3" s="19"/>
      <c r="C3" s="19"/>
      <c r="D3" s="20"/>
    </row>
    <row r="4" spans="1:4" ht="12.75">
      <c r="A4" s="19"/>
      <c r="B4" s="19"/>
      <c r="C4" s="22" t="s">
        <v>118</v>
      </c>
      <c r="D4" s="21"/>
    </row>
    <row r="5" spans="1:3" ht="12.75">
      <c r="A5" s="19"/>
      <c r="B5" s="19"/>
      <c r="C5" s="19"/>
    </row>
    <row r="6" spans="1:4" ht="12.75">
      <c r="A6" s="28" t="s">
        <v>4</v>
      </c>
      <c r="B6" s="23"/>
      <c r="C6" s="23"/>
      <c r="D6" s="24" t="s">
        <v>116</v>
      </c>
    </row>
    <row r="7" spans="1:4" ht="12.75">
      <c r="A7" s="28" t="s">
        <v>5</v>
      </c>
      <c r="B7" s="28" t="s">
        <v>6</v>
      </c>
      <c r="C7" s="28" t="s">
        <v>7</v>
      </c>
      <c r="D7" s="29" t="s">
        <v>8</v>
      </c>
    </row>
    <row r="8" spans="1:4" ht="12.75">
      <c r="A8" s="23"/>
      <c r="B8" s="23">
        <v>1111</v>
      </c>
      <c r="C8" s="23" t="s">
        <v>9</v>
      </c>
      <c r="D8" s="8">
        <v>550000</v>
      </c>
    </row>
    <row r="9" spans="1:4" ht="12.75">
      <c r="A9" s="23"/>
      <c r="B9" s="23">
        <v>1112</v>
      </c>
      <c r="C9" s="23" t="s">
        <v>10</v>
      </c>
      <c r="D9" s="8">
        <v>50000</v>
      </c>
    </row>
    <row r="10" spans="1:4" ht="12.75">
      <c r="A10" s="23"/>
      <c r="B10" s="23">
        <v>1113</v>
      </c>
      <c r="C10" s="23" t="s">
        <v>11</v>
      </c>
      <c r="D10" s="8">
        <v>45000</v>
      </c>
    </row>
    <row r="11" spans="1:4" ht="12.75">
      <c r="A11" s="23"/>
      <c r="B11" s="23">
        <v>1121</v>
      </c>
      <c r="C11" s="23" t="s">
        <v>12</v>
      </c>
      <c r="D11" s="8">
        <v>800000</v>
      </c>
    </row>
    <row r="12" spans="1:4" ht="12.75">
      <c r="A12" s="23"/>
      <c r="B12" s="23">
        <v>1211</v>
      </c>
      <c r="C12" s="23" t="s">
        <v>13</v>
      </c>
      <c r="D12" s="8">
        <v>1000000</v>
      </c>
    </row>
    <row r="13" spans="1:4" ht="12.75">
      <c r="A13" s="23"/>
      <c r="B13" s="23">
        <v>1337</v>
      </c>
      <c r="C13" s="23" t="s">
        <v>14</v>
      </c>
      <c r="D13" s="8">
        <v>180000</v>
      </c>
    </row>
    <row r="14" spans="1:4" ht="12.75">
      <c r="A14" s="23"/>
      <c r="B14" s="23">
        <v>1341</v>
      </c>
      <c r="C14" s="23" t="s">
        <v>15</v>
      </c>
      <c r="D14" s="8">
        <v>18000</v>
      </c>
    </row>
    <row r="15" spans="1:4" ht="12.75">
      <c r="A15" s="23"/>
      <c r="B15" s="23">
        <v>1343</v>
      </c>
      <c r="C15" s="23" t="s">
        <v>16</v>
      </c>
      <c r="D15" s="8">
        <v>80000</v>
      </c>
    </row>
    <row r="16" spans="1:4" ht="12.75">
      <c r="A16" s="23"/>
      <c r="B16" s="23">
        <v>1361</v>
      </c>
      <c r="C16" s="23" t="s">
        <v>17</v>
      </c>
      <c r="D16" s="8">
        <v>8000</v>
      </c>
    </row>
    <row r="17" spans="1:4" ht="12.75">
      <c r="A17" s="23"/>
      <c r="B17" s="23">
        <v>1511</v>
      </c>
      <c r="C17" s="23" t="s">
        <v>18</v>
      </c>
      <c r="D17" s="8">
        <v>450000</v>
      </c>
    </row>
    <row r="18" spans="1:4" ht="12.75">
      <c r="A18" s="23"/>
      <c r="B18" s="23">
        <v>4113</v>
      </c>
      <c r="C18" s="23" t="s">
        <v>119</v>
      </c>
      <c r="D18" s="8">
        <v>2550000</v>
      </c>
    </row>
    <row r="19" spans="1:4" ht="12.75">
      <c r="A19" s="23"/>
      <c r="B19" s="23">
        <v>4121</v>
      </c>
      <c r="C19" s="23" t="s">
        <v>22</v>
      </c>
      <c r="D19" s="8">
        <v>4500</v>
      </c>
    </row>
    <row r="20" spans="1:4" ht="12.75">
      <c r="A20" s="23"/>
      <c r="B20" s="23"/>
      <c r="C20" s="23"/>
      <c r="D20" s="8"/>
    </row>
    <row r="21" spans="1:4" ht="12.75">
      <c r="A21" s="23"/>
      <c r="B21" s="23"/>
      <c r="C21" s="23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28">
        <v>3613</v>
      </c>
      <c r="B24" s="28" t="s">
        <v>28</v>
      </c>
      <c r="C24" s="28"/>
      <c r="D24" s="8">
        <v>60000</v>
      </c>
    </row>
    <row r="25" spans="1:4" ht="12.75">
      <c r="A25" s="28"/>
      <c r="B25" s="28"/>
      <c r="C25" s="28"/>
      <c r="D25" s="8"/>
    </row>
    <row r="26" spans="1:4" ht="12.75">
      <c r="A26" s="28">
        <v>3632</v>
      </c>
      <c r="B26" s="39" t="s">
        <v>30</v>
      </c>
      <c r="C26" s="39"/>
      <c r="D26" s="8">
        <v>25000</v>
      </c>
    </row>
    <row r="27" spans="1:4" ht="12.75">
      <c r="A27" s="8"/>
      <c r="B27" s="8"/>
      <c r="C27" s="8"/>
      <c r="D27" s="8"/>
    </row>
    <row r="28" spans="1:4" ht="12.75">
      <c r="A28" s="28">
        <v>3723</v>
      </c>
      <c r="B28" s="39" t="s">
        <v>38</v>
      </c>
      <c r="C28" s="28"/>
      <c r="D28" s="8">
        <v>30000</v>
      </c>
    </row>
    <row r="29" spans="1:4" ht="12.75">
      <c r="A29" s="28"/>
      <c r="B29" s="39"/>
      <c r="C29" s="28"/>
      <c r="D29" s="8"/>
    </row>
    <row r="30" spans="1:4" ht="12.75">
      <c r="A30" s="28">
        <v>6171</v>
      </c>
      <c r="B30" s="28" t="s">
        <v>39</v>
      </c>
      <c r="C30" s="28"/>
      <c r="D30" s="8">
        <v>5000</v>
      </c>
    </row>
    <row r="31" spans="1:4" ht="12.75">
      <c r="A31" s="28"/>
      <c r="B31" s="28"/>
      <c r="C31" s="28"/>
      <c r="D31" s="8"/>
    </row>
    <row r="32" spans="1:4" ht="12.75">
      <c r="A32" s="45">
        <v>6310</v>
      </c>
      <c r="B32" s="28" t="s">
        <v>43</v>
      </c>
      <c r="C32" s="28"/>
      <c r="D32" s="8">
        <v>15000</v>
      </c>
    </row>
    <row r="33" spans="1:4" ht="12.75">
      <c r="A33" s="45"/>
      <c r="B33" s="28"/>
      <c r="C33" s="28"/>
      <c r="D33" s="8"/>
    </row>
    <row r="34" spans="1:4" ht="12.75">
      <c r="A34" s="39" t="s">
        <v>120</v>
      </c>
      <c r="B34" s="39"/>
      <c r="C34" s="39"/>
      <c r="D34" s="39">
        <f>SUM(D8:D33)</f>
        <v>5870500</v>
      </c>
    </row>
    <row r="35" spans="1:4" ht="12.75">
      <c r="A35" s="45"/>
      <c r="B35" s="39"/>
      <c r="C35" s="39"/>
      <c r="D35" s="8"/>
    </row>
    <row r="36" spans="1:4" ht="12.75">
      <c r="A36" s="45" t="s">
        <v>47</v>
      </c>
      <c r="B36" s="39"/>
      <c r="C36" s="39"/>
      <c r="D36" s="8"/>
    </row>
    <row r="37" spans="1:4" ht="12.75">
      <c r="A37" s="28">
        <v>1037</v>
      </c>
      <c r="B37" s="28" t="s">
        <v>48</v>
      </c>
      <c r="C37" s="28"/>
      <c r="D37" s="8">
        <v>10000</v>
      </c>
    </row>
    <row r="38" spans="1:4" ht="12.75">
      <c r="A38" s="45"/>
      <c r="B38" s="39"/>
      <c r="C38" s="39"/>
      <c r="D38" s="8"/>
    </row>
    <row r="39" spans="1:4" ht="12.75">
      <c r="A39" s="28">
        <v>2212</v>
      </c>
      <c r="B39" s="28" t="s">
        <v>50</v>
      </c>
      <c r="C39" s="28"/>
      <c r="D39" s="8">
        <v>55000</v>
      </c>
    </row>
    <row r="40" spans="1:4" ht="12.75">
      <c r="A40" s="28"/>
      <c r="B40" s="28"/>
      <c r="C40" s="28"/>
      <c r="D40" s="8"/>
    </row>
    <row r="41" spans="1:4" ht="12.75">
      <c r="A41" s="28">
        <v>2219</v>
      </c>
      <c r="B41" s="28" t="s">
        <v>123</v>
      </c>
      <c r="C41" s="8"/>
      <c r="D41" s="8">
        <v>5000</v>
      </c>
    </row>
    <row r="42" spans="1:4" ht="12.75">
      <c r="A42" s="28"/>
      <c r="B42" s="23"/>
      <c r="C42" s="23"/>
      <c r="D42" s="8"/>
    </row>
    <row r="43" spans="1:4" ht="12.75">
      <c r="A43" s="45">
        <v>2221</v>
      </c>
      <c r="B43" s="28" t="s">
        <v>57</v>
      </c>
      <c r="C43" s="28"/>
      <c r="D43" s="8">
        <v>48000</v>
      </c>
    </row>
    <row r="44" spans="1:4" ht="12.75">
      <c r="A44" s="45"/>
      <c r="B44" s="28"/>
      <c r="C44" s="28"/>
      <c r="D44" s="8"/>
    </row>
    <row r="45" spans="1:4" ht="12.75">
      <c r="A45" s="28">
        <v>2310</v>
      </c>
      <c r="B45" s="28" t="s">
        <v>59</v>
      </c>
      <c r="C45" s="28"/>
      <c r="D45" s="8">
        <v>43000</v>
      </c>
    </row>
    <row r="46" spans="1:4" ht="12.75">
      <c r="A46" s="28"/>
      <c r="B46" s="28"/>
      <c r="C46" s="28"/>
      <c r="D46" s="8"/>
    </row>
    <row r="47" spans="1:4" ht="12.75">
      <c r="A47" s="45">
        <v>2321</v>
      </c>
      <c r="B47" s="39" t="s">
        <v>62</v>
      </c>
      <c r="C47" s="28"/>
      <c r="D47" s="8">
        <v>8000</v>
      </c>
    </row>
    <row r="48" spans="1:4" ht="12.75">
      <c r="A48" s="45"/>
      <c r="B48" s="39"/>
      <c r="C48" s="28"/>
      <c r="D48" s="8"/>
    </row>
    <row r="49" spans="1:4" ht="12.75">
      <c r="A49" s="45">
        <v>3111</v>
      </c>
      <c r="B49" s="39" t="s">
        <v>65</v>
      </c>
      <c r="C49" s="28"/>
      <c r="D49" s="8">
        <v>10000</v>
      </c>
    </row>
    <row r="50" spans="1:4" ht="12.75">
      <c r="A50" s="45"/>
      <c r="B50" s="39"/>
      <c r="C50" s="28"/>
      <c r="D50" s="8"/>
    </row>
    <row r="51" spans="1:4" ht="12.75">
      <c r="A51" s="28">
        <v>3113</v>
      </c>
      <c r="B51" s="28" t="s">
        <v>67</v>
      </c>
      <c r="C51" s="28"/>
      <c r="D51" s="8">
        <v>160000</v>
      </c>
    </row>
    <row r="52" spans="1:4" ht="12.75">
      <c r="A52" s="28"/>
      <c r="B52" s="28"/>
      <c r="C52" s="28"/>
      <c r="D52" s="8"/>
    </row>
    <row r="53" spans="1:4" ht="12.75">
      <c r="A53" s="28">
        <v>3319</v>
      </c>
      <c r="B53" s="28" t="s">
        <v>24</v>
      </c>
      <c r="C53" s="28"/>
      <c r="D53" s="8">
        <v>6000</v>
      </c>
    </row>
    <row r="54" spans="1:4" ht="12.75">
      <c r="A54" s="28"/>
      <c r="B54" s="28"/>
      <c r="C54" s="28"/>
      <c r="D54" s="8"/>
    </row>
    <row r="55" spans="1:4" ht="12.75">
      <c r="A55" s="28">
        <v>3322</v>
      </c>
      <c r="B55" s="28" t="s">
        <v>26</v>
      </c>
      <c r="C55" s="28"/>
      <c r="D55" s="8">
        <v>2905000</v>
      </c>
    </row>
    <row r="56" spans="1:4" ht="12.75">
      <c r="A56" s="28"/>
      <c r="B56" s="28"/>
      <c r="C56" s="28"/>
      <c r="D56" s="8"/>
    </row>
    <row r="57" spans="1:4" ht="12.75">
      <c r="A57" s="28">
        <v>3399</v>
      </c>
      <c r="B57" s="28" t="s">
        <v>72</v>
      </c>
      <c r="C57" s="28"/>
      <c r="D57" s="8">
        <v>88000</v>
      </c>
    </row>
    <row r="58" spans="1:4" ht="12.75">
      <c r="A58" s="28"/>
      <c r="B58" s="28"/>
      <c r="C58" s="28"/>
      <c r="D58" s="8"/>
    </row>
    <row r="59" spans="1:4" ht="12.75">
      <c r="A59" s="28">
        <v>3419</v>
      </c>
      <c r="B59" s="28" t="s">
        <v>76</v>
      </c>
      <c r="C59" s="28"/>
      <c r="D59" s="8">
        <v>10000</v>
      </c>
    </row>
    <row r="60" spans="1:4" ht="12.75">
      <c r="A60" s="28"/>
      <c r="B60" s="28"/>
      <c r="C60" s="28"/>
      <c r="D60" s="8"/>
    </row>
    <row r="61" spans="1:4" ht="12.75">
      <c r="A61" s="28">
        <v>3421</v>
      </c>
      <c r="B61" s="28" t="s">
        <v>77</v>
      </c>
      <c r="C61" s="28"/>
      <c r="D61" s="8">
        <v>10000</v>
      </c>
    </row>
    <row r="62" spans="1:4" ht="12.75">
      <c r="A62" s="28"/>
      <c r="B62" s="28"/>
      <c r="C62" s="28"/>
      <c r="D62" s="8"/>
    </row>
    <row r="63" spans="1:4" ht="12.75">
      <c r="A63" s="28">
        <v>3429</v>
      </c>
      <c r="B63" s="28" t="s">
        <v>78</v>
      </c>
      <c r="C63" s="28"/>
      <c r="D63" s="8">
        <v>10000</v>
      </c>
    </row>
    <row r="64" spans="1:4" ht="12.75">
      <c r="A64" s="28"/>
      <c r="B64" s="28"/>
      <c r="C64" s="28"/>
      <c r="D64" s="8"/>
    </row>
    <row r="65" spans="1:4" ht="12.75">
      <c r="A65" s="28">
        <v>3613</v>
      </c>
      <c r="B65" s="28" t="s">
        <v>28</v>
      </c>
      <c r="C65" s="28"/>
      <c r="D65" s="8">
        <v>95000</v>
      </c>
    </row>
    <row r="66" spans="1:4" ht="12.75">
      <c r="A66" s="28"/>
      <c r="B66" s="28"/>
      <c r="C66" s="28"/>
      <c r="D66" s="8"/>
    </row>
    <row r="67" spans="1:4" ht="12.75">
      <c r="A67" s="28">
        <v>3631</v>
      </c>
      <c r="B67" s="28" t="s">
        <v>79</v>
      </c>
      <c r="C67" s="28"/>
      <c r="D67" s="8">
        <v>120000</v>
      </c>
    </row>
    <row r="68" spans="1:4" ht="12.75">
      <c r="A68" s="28"/>
      <c r="B68" s="28"/>
      <c r="C68" s="28"/>
      <c r="D68" s="8"/>
    </row>
    <row r="69" spans="1:4" ht="12.75">
      <c r="A69" s="28">
        <v>3632</v>
      </c>
      <c r="B69" s="28" t="s">
        <v>30</v>
      </c>
      <c r="C69" s="28"/>
      <c r="D69" s="8">
        <v>182000</v>
      </c>
    </row>
    <row r="70" spans="1:4" ht="12.75">
      <c r="A70" s="28"/>
      <c r="B70" s="28"/>
      <c r="C70" s="23"/>
      <c r="D70" s="8"/>
    </row>
    <row r="71" spans="1:4" ht="12.75">
      <c r="A71" s="28">
        <v>3721</v>
      </c>
      <c r="B71" s="28" t="s">
        <v>85</v>
      </c>
      <c r="C71" s="28"/>
      <c r="D71" s="8">
        <v>20000</v>
      </c>
    </row>
    <row r="72" spans="1:4" ht="12.75">
      <c r="A72" s="28"/>
      <c r="B72" s="28"/>
      <c r="C72" s="28"/>
      <c r="D72" s="8"/>
    </row>
    <row r="73" spans="1:4" ht="12.75">
      <c r="A73" s="28">
        <v>3722</v>
      </c>
      <c r="B73" s="28" t="s">
        <v>36</v>
      </c>
      <c r="C73" s="28"/>
      <c r="D73" s="8">
        <v>400000</v>
      </c>
    </row>
    <row r="74" spans="1:4" ht="12.75">
      <c r="A74" s="28"/>
      <c r="B74" s="28"/>
      <c r="C74" s="28"/>
      <c r="D74" s="8"/>
    </row>
    <row r="75" spans="1:4" ht="12.75">
      <c r="A75" s="45">
        <v>3723</v>
      </c>
      <c r="B75" s="28" t="s">
        <v>38</v>
      </c>
      <c r="C75" s="28"/>
      <c r="D75" s="8">
        <v>10000</v>
      </c>
    </row>
    <row r="76" spans="1:4" ht="12.75">
      <c r="A76" s="45"/>
      <c r="B76" s="28"/>
      <c r="C76" s="28"/>
      <c r="D76" s="8"/>
    </row>
    <row r="77" spans="1:4" ht="12.75">
      <c r="A77" s="28">
        <v>3745</v>
      </c>
      <c r="B77" s="28" t="s">
        <v>87</v>
      </c>
      <c r="C77" s="28"/>
      <c r="D77" s="8">
        <v>92000</v>
      </c>
    </row>
    <row r="78" spans="1:4" ht="12.75">
      <c r="A78" s="28"/>
      <c r="B78" s="28"/>
      <c r="C78" s="28"/>
      <c r="D78" s="8"/>
    </row>
    <row r="79" spans="1:4" ht="12.75">
      <c r="A79" s="28">
        <v>5512</v>
      </c>
      <c r="B79" s="28" t="s">
        <v>88</v>
      </c>
      <c r="C79" s="28"/>
      <c r="D79" s="8">
        <v>127000</v>
      </c>
    </row>
    <row r="80" spans="1:4" ht="12.75">
      <c r="A80" s="28"/>
      <c r="B80" s="28"/>
      <c r="C80" s="28"/>
      <c r="D80" s="8"/>
    </row>
    <row r="81" spans="1:4" ht="12.75">
      <c r="A81" s="28">
        <v>6112</v>
      </c>
      <c r="B81" s="28" t="s">
        <v>91</v>
      </c>
      <c r="C81" s="28"/>
      <c r="D81" s="8">
        <v>755000</v>
      </c>
    </row>
    <row r="82" spans="1:4" ht="12.75">
      <c r="A82" s="28"/>
      <c r="B82" s="28"/>
      <c r="C82" s="28"/>
      <c r="D82" s="8"/>
    </row>
    <row r="83" spans="1:4" ht="12.75">
      <c r="A83" s="28">
        <v>6171</v>
      </c>
      <c r="B83" s="28" t="s">
        <v>39</v>
      </c>
      <c r="C83" s="28"/>
      <c r="D83" s="8">
        <v>658500</v>
      </c>
    </row>
    <row r="84" spans="1:4" ht="12.75">
      <c r="A84" s="28"/>
      <c r="B84" s="28"/>
      <c r="C84" s="28"/>
      <c r="D84" s="8"/>
    </row>
    <row r="85" spans="1:4" ht="12.75">
      <c r="A85" s="28">
        <v>6310</v>
      </c>
      <c r="B85" s="28" t="s">
        <v>43</v>
      </c>
      <c r="C85" s="28"/>
      <c r="D85" s="8">
        <v>10000</v>
      </c>
    </row>
    <row r="86" spans="1:4" ht="12.75">
      <c r="A86" s="28"/>
      <c r="B86" s="28"/>
      <c r="C86" s="28"/>
      <c r="D86" s="8"/>
    </row>
    <row r="87" spans="1:4" ht="12.75">
      <c r="A87" s="28">
        <v>6320</v>
      </c>
      <c r="B87" s="28" t="s">
        <v>110</v>
      </c>
      <c r="C87" s="28"/>
      <c r="D87" s="8">
        <v>33000</v>
      </c>
    </row>
    <row r="88" spans="1:4" ht="12.75">
      <c r="A88" s="28"/>
      <c r="B88" s="28"/>
      <c r="C88" s="28"/>
      <c r="D88" s="8"/>
    </row>
    <row r="89" spans="1:4" ht="12.75">
      <c r="A89" s="28" t="s">
        <v>111</v>
      </c>
      <c r="B89" s="28"/>
      <c r="C89" s="8"/>
      <c r="D89" s="39">
        <f>SUM(D37:D87)</f>
        <v>5870500</v>
      </c>
    </row>
    <row r="90" ht="12.75">
      <c r="C90" s="19"/>
    </row>
    <row r="91" spans="1:3" ht="12.75">
      <c r="A91" s="19" t="s">
        <v>112</v>
      </c>
      <c r="B91" s="19"/>
      <c r="C91" s="19"/>
    </row>
    <row r="92" spans="1:4" ht="12.75">
      <c r="A92" s="19" t="s">
        <v>113</v>
      </c>
      <c r="B92" s="19"/>
      <c r="C92" s="19"/>
      <c r="D92" s="20"/>
    </row>
    <row r="93" spans="1:4" ht="12.75">
      <c r="A93" s="21" t="s">
        <v>114</v>
      </c>
      <c r="B93" s="19"/>
      <c r="C93" s="19"/>
      <c r="D93" s="20"/>
    </row>
    <row r="94" spans="1:4" ht="12.75">
      <c r="A94" s="19"/>
      <c r="B94" s="19"/>
      <c r="C94" s="19"/>
      <c r="D94" s="20"/>
    </row>
    <row r="95" spans="1:4" ht="12.75">
      <c r="A95" s="21"/>
      <c r="B95" s="19"/>
      <c r="C95" s="19"/>
      <c r="D95" s="20"/>
    </row>
    <row r="96" spans="1:4" ht="12.75">
      <c r="A96" s="19"/>
      <c r="B96" s="19"/>
      <c r="D96" s="20"/>
    </row>
    <row r="97" ht="12.75">
      <c r="D97" s="20"/>
    </row>
  </sheetData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Roman,obyčejné"&amp;12&amp;A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8"/>
  <sheetViews>
    <sheetView workbookViewId="0" topLeftCell="D148">
      <selection activeCell="D42" sqref="D42"/>
    </sheetView>
  </sheetViews>
  <sheetFormatPr defaultColWidth="12.57421875" defaultRowHeight="12.75"/>
  <cols>
    <col min="1" max="1" width="7.7109375" style="19" customWidth="1"/>
    <col min="2" max="2" width="9.7109375" style="19" customWidth="1"/>
    <col min="3" max="3" width="33.7109375" style="19" customWidth="1"/>
    <col min="4" max="4" width="20.00390625" style="20" customWidth="1"/>
    <col min="5" max="5" width="12.57421875" style="21" customWidth="1"/>
    <col min="6" max="16384" width="11.57421875" style="21" customWidth="1"/>
  </cols>
  <sheetData>
    <row r="1" ht="12.75">
      <c r="A1" s="22" t="s">
        <v>0</v>
      </c>
    </row>
    <row r="2" ht="12.75">
      <c r="A2" s="19" t="s">
        <v>1</v>
      </c>
    </row>
    <row r="3" ht="12.75">
      <c r="A3" s="19" t="s">
        <v>2</v>
      </c>
    </row>
    <row r="4" spans="3:4" ht="12.75">
      <c r="C4" s="22" t="s">
        <v>125</v>
      </c>
      <c r="D4" s="21"/>
    </row>
    <row r="5" spans="4:5" ht="12.75">
      <c r="D5"/>
      <c r="E5"/>
    </row>
    <row r="6" spans="1:4" ht="12.75">
      <c r="A6" s="28" t="s">
        <v>4</v>
      </c>
      <c r="B6" s="23"/>
      <c r="C6" s="23"/>
      <c r="D6" s="24" t="s">
        <v>116</v>
      </c>
    </row>
    <row r="7" spans="1:4" ht="12.75">
      <c r="A7" s="28" t="s">
        <v>5</v>
      </c>
      <c r="B7" s="28" t="s">
        <v>6</v>
      </c>
      <c r="C7" s="28" t="s">
        <v>7</v>
      </c>
      <c r="D7" s="29" t="s">
        <v>8</v>
      </c>
    </row>
    <row r="8" spans="1:4" ht="12.75">
      <c r="A8" s="23"/>
      <c r="B8" s="23">
        <v>1111</v>
      </c>
      <c r="C8" s="23" t="s">
        <v>9</v>
      </c>
      <c r="D8" s="8">
        <v>550000</v>
      </c>
    </row>
    <row r="9" spans="1:4" ht="12.75">
      <c r="A9" s="23"/>
      <c r="B9" s="23">
        <v>1112</v>
      </c>
      <c r="C9" s="23" t="s">
        <v>10</v>
      </c>
      <c r="D9" s="25">
        <v>25000</v>
      </c>
    </row>
    <row r="10" spans="1:4" ht="12.75">
      <c r="A10" s="23"/>
      <c r="B10" s="23">
        <v>1113</v>
      </c>
      <c r="C10" s="23" t="s">
        <v>11</v>
      </c>
      <c r="D10" s="25">
        <v>50000</v>
      </c>
    </row>
    <row r="11" spans="1:4" ht="12.75">
      <c r="A11" s="23"/>
      <c r="B11" s="23">
        <v>1121</v>
      </c>
      <c r="C11" s="23" t="s">
        <v>12</v>
      </c>
      <c r="D11" s="25">
        <v>800000</v>
      </c>
    </row>
    <row r="12" spans="1:4" ht="12.75">
      <c r="A12" s="23"/>
      <c r="B12" s="23">
        <v>1211</v>
      </c>
      <c r="C12" s="23" t="s">
        <v>13</v>
      </c>
      <c r="D12" s="25">
        <v>1130400</v>
      </c>
    </row>
    <row r="13" spans="1:4" ht="12.75">
      <c r="A13" s="23"/>
      <c r="B13" s="23">
        <v>1337</v>
      </c>
      <c r="C13" s="23" t="s">
        <v>14</v>
      </c>
      <c r="D13" s="25">
        <v>180000</v>
      </c>
    </row>
    <row r="14" spans="1:4" ht="12.75">
      <c r="A14" s="23"/>
      <c r="B14" s="23">
        <v>1341</v>
      </c>
      <c r="C14" s="23" t="s">
        <v>15</v>
      </c>
      <c r="D14" s="25">
        <v>13000</v>
      </c>
    </row>
    <row r="15" spans="1:4" ht="12.75">
      <c r="A15" s="23"/>
      <c r="B15" s="23">
        <v>1343</v>
      </c>
      <c r="C15" s="23" t="s">
        <v>16</v>
      </c>
      <c r="D15" s="25">
        <v>40000</v>
      </c>
    </row>
    <row r="16" spans="1:4" ht="12.75">
      <c r="A16" s="23"/>
      <c r="B16" s="23">
        <v>1361</v>
      </c>
      <c r="C16" s="23" t="s">
        <v>17</v>
      </c>
      <c r="D16" s="25">
        <v>8000</v>
      </c>
    </row>
    <row r="17" spans="1:4" ht="12.75">
      <c r="A17" s="23"/>
      <c r="B17" s="23">
        <v>1511</v>
      </c>
      <c r="C17" s="23" t="s">
        <v>18</v>
      </c>
      <c r="D17" s="25">
        <v>450000</v>
      </c>
    </row>
    <row r="18" spans="1:4" ht="12.75">
      <c r="A18" s="23"/>
      <c r="B18" s="23">
        <v>4121</v>
      </c>
      <c r="C18" s="23" t="s">
        <v>22</v>
      </c>
      <c r="D18" s="25">
        <v>4500</v>
      </c>
    </row>
    <row r="19" spans="1:4" ht="12.75">
      <c r="A19" s="23"/>
      <c r="B19" s="23">
        <v>4113</v>
      </c>
      <c r="C19" s="23" t="s">
        <v>126</v>
      </c>
      <c r="D19" s="25">
        <v>369000</v>
      </c>
    </row>
    <row r="20" spans="1:5" ht="12.75">
      <c r="A20" s="23"/>
      <c r="B20" s="23"/>
      <c r="C20" s="23"/>
      <c r="D20" s="25">
        <f>SUM(D8:D19)</f>
        <v>3619900</v>
      </c>
      <c r="E20"/>
    </row>
    <row r="21" spans="1:4" ht="12.75">
      <c r="A21" s="23"/>
      <c r="B21" s="28" t="s">
        <v>28</v>
      </c>
      <c r="C21" s="28"/>
      <c r="D21" s="25"/>
    </row>
    <row r="22" spans="1:4" ht="12.75">
      <c r="A22" s="28">
        <v>3613</v>
      </c>
      <c r="B22" s="23">
        <v>2132</v>
      </c>
      <c r="C22" s="23" t="s">
        <v>29</v>
      </c>
      <c r="D22" s="25">
        <v>134000</v>
      </c>
    </row>
    <row r="23" spans="1:4" ht="12.75">
      <c r="A23" s="28">
        <v>3613</v>
      </c>
      <c r="B23" s="28" t="s">
        <v>28</v>
      </c>
      <c r="C23" s="28"/>
      <c r="D23" s="25">
        <f>AVERAGE(SUM(D22))</f>
        <v>134000</v>
      </c>
    </row>
    <row r="24" spans="1:4" ht="12.75">
      <c r="A24" s="28"/>
      <c r="B24" s="28"/>
      <c r="C24" s="28"/>
      <c r="D24" s="25"/>
    </row>
    <row r="25" spans="1:4" ht="12.75">
      <c r="A25" s="8"/>
      <c r="B25" s="28" t="s">
        <v>30</v>
      </c>
      <c r="C25" s="28"/>
      <c r="D25" s="25"/>
    </row>
    <row r="26" spans="1:5" ht="12.75">
      <c r="A26" s="28">
        <v>3632</v>
      </c>
      <c r="B26" s="23">
        <v>2111</v>
      </c>
      <c r="C26" s="23" t="s">
        <v>31</v>
      </c>
      <c r="D26" s="25">
        <v>5000</v>
      </c>
      <c r="E26"/>
    </row>
    <row r="27" spans="1:5" ht="12.75">
      <c r="A27" s="28">
        <v>3632</v>
      </c>
      <c r="B27" s="39" t="s">
        <v>30</v>
      </c>
      <c r="C27" s="39"/>
      <c r="D27" s="25">
        <f>SUM(D26)</f>
        <v>5000</v>
      </c>
      <c r="E27"/>
    </row>
    <row r="28" spans="1:5" ht="12.75">
      <c r="A28" s="28"/>
      <c r="B28" s="39"/>
      <c r="C28" s="39"/>
      <c r="D28" s="25"/>
      <c r="E28"/>
    </row>
    <row r="29" spans="1:4" ht="12.75">
      <c r="A29" s="8"/>
      <c r="B29" s="28" t="s">
        <v>38</v>
      </c>
      <c r="C29" s="28"/>
      <c r="D29" s="25"/>
    </row>
    <row r="30" spans="1:4" ht="12.75">
      <c r="A30" s="28">
        <v>3723</v>
      </c>
      <c r="B30" s="23">
        <v>2324</v>
      </c>
      <c r="C30" s="23" t="s">
        <v>25</v>
      </c>
      <c r="D30" s="25">
        <v>35000</v>
      </c>
    </row>
    <row r="31" spans="1:4" ht="12.75">
      <c r="A31" s="28">
        <v>3723</v>
      </c>
      <c r="B31" s="39" t="s">
        <v>38</v>
      </c>
      <c r="C31" s="28"/>
      <c r="D31" s="25">
        <f>SUM(D30)</f>
        <v>35000</v>
      </c>
    </row>
    <row r="32" spans="1:4" ht="12.75">
      <c r="A32" s="28"/>
      <c r="B32" s="39"/>
      <c r="C32" s="28"/>
      <c r="D32" s="44"/>
    </row>
    <row r="33" spans="1:4" s="27" customFormat="1" ht="12.75">
      <c r="A33" s="8"/>
      <c r="B33" s="28" t="s">
        <v>39</v>
      </c>
      <c r="C33" s="28"/>
      <c r="D33" s="25"/>
    </row>
    <row r="34" spans="1:4" ht="12.75">
      <c r="A34" s="23">
        <v>6171</v>
      </c>
      <c r="B34" s="23">
        <v>2142</v>
      </c>
      <c r="C34" s="23" t="s">
        <v>42</v>
      </c>
      <c r="D34" s="25">
        <v>5100</v>
      </c>
    </row>
    <row r="35" spans="1:4" ht="12.75">
      <c r="A35" s="28">
        <v>6171</v>
      </c>
      <c r="B35" s="28" t="s">
        <v>39</v>
      </c>
      <c r="C35" s="28"/>
      <c r="D35" s="25">
        <f>SUM(D34)</f>
        <v>5100</v>
      </c>
    </row>
    <row r="36" spans="1:4" ht="12.75">
      <c r="A36" s="28"/>
      <c r="B36" s="28"/>
      <c r="C36" s="28"/>
      <c r="D36" s="25"/>
    </row>
    <row r="37" spans="1:4" ht="12.75">
      <c r="A37" s="8"/>
      <c r="B37" s="28" t="s">
        <v>43</v>
      </c>
      <c r="C37" s="28"/>
      <c r="D37" s="25"/>
    </row>
    <row r="38" spans="1:4" ht="12.75">
      <c r="A38" s="23">
        <v>6310</v>
      </c>
      <c r="B38" s="23">
        <v>2141</v>
      </c>
      <c r="C38" s="23" t="s">
        <v>44</v>
      </c>
      <c r="D38" s="25">
        <v>15000</v>
      </c>
    </row>
    <row r="39" spans="1:4" ht="12.75">
      <c r="A39" s="45">
        <v>6310</v>
      </c>
      <c r="B39" s="28" t="s">
        <v>43</v>
      </c>
      <c r="C39" s="28"/>
      <c r="D39" s="25">
        <f>SUM(D38)</f>
        <v>15000</v>
      </c>
    </row>
    <row r="40" spans="1:4" ht="12.75">
      <c r="A40" s="45"/>
      <c r="B40" s="28"/>
      <c r="C40" s="28"/>
      <c r="D40" s="25"/>
    </row>
    <row r="41" spans="1:4" ht="12.75">
      <c r="A41" s="39" t="s">
        <v>117</v>
      </c>
      <c r="B41" s="39"/>
      <c r="C41" s="39"/>
      <c r="D41" s="44">
        <f>D39+D35+D31+D27+D23+D20</f>
        <v>3814000</v>
      </c>
    </row>
    <row r="42" spans="1:4" s="27" customFormat="1" ht="12.75">
      <c r="A42"/>
      <c r="B42"/>
      <c r="C42"/>
      <c r="D42"/>
    </row>
    <row r="43" spans="1:4" s="27" customFormat="1" ht="12.75">
      <c r="A43" s="45"/>
      <c r="B43" s="39"/>
      <c r="C43" s="39"/>
      <c r="D43" s="25"/>
    </row>
    <row r="44" spans="1:4" s="27" customFormat="1" ht="12.75">
      <c r="A44" s="45" t="s">
        <v>47</v>
      </c>
      <c r="B44" s="39"/>
      <c r="C44" s="39"/>
      <c r="D44" s="25"/>
    </row>
    <row r="45" spans="1:4" ht="12.75">
      <c r="A45" s="28"/>
      <c r="B45" s="28" t="s">
        <v>48</v>
      </c>
      <c r="C45" s="28"/>
      <c r="D45" s="44"/>
    </row>
    <row r="46" spans="1:4" s="27" customFormat="1" ht="11.25">
      <c r="A46" s="23">
        <v>1037</v>
      </c>
      <c r="B46" s="23">
        <v>5229</v>
      </c>
      <c r="C46" s="23" t="s">
        <v>49</v>
      </c>
      <c r="D46" s="25">
        <v>10000</v>
      </c>
    </row>
    <row r="47" spans="1:4" ht="12.75">
      <c r="A47" s="45">
        <v>1037</v>
      </c>
      <c r="B47" s="39"/>
      <c r="C47" s="39" t="s">
        <v>121</v>
      </c>
      <c r="D47" s="25">
        <f>SUM(D46)</f>
        <v>10000</v>
      </c>
    </row>
    <row r="48" spans="1:4" ht="12.75">
      <c r="A48" s="45"/>
      <c r="B48" s="39"/>
      <c r="C48" s="39"/>
      <c r="D48" s="25"/>
    </row>
    <row r="49" spans="1:4" ht="12.75">
      <c r="A49" s="23"/>
      <c r="B49" s="28" t="s">
        <v>50</v>
      </c>
      <c r="C49" s="28"/>
      <c r="D49" s="25"/>
    </row>
    <row r="50" spans="1:4" ht="12.75">
      <c r="A50" s="23">
        <v>2212</v>
      </c>
      <c r="B50" s="28">
        <v>5021</v>
      </c>
      <c r="C50" s="28" t="s">
        <v>69</v>
      </c>
      <c r="D50" s="25">
        <v>34000</v>
      </c>
    </row>
    <row r="51" spans="1:4" ht="12.75">
      <c r="A51" s="23">
        <v>2212</v>
      </c>
      <c r="B51" s="23">
        <v>5139</v>
      </c>
      <c r="C51" s="23" t="s">
        <v>52</v>
      </c>
      <c r="D51" s="25">
        <v>5000</v>
      </c>
    </row>
    <row r="52" spans="1:4" ht="12.75">
      <c r="A52" s="23">
        <v>2212</v>
      </c>
      <c r="B52" s="23">
        <v>5169</v>
      </c>
      <c r="C52" s="23" t="s">
        <v>53</v>
      </c>
      <c r="D52" s="25">
        <v>10000</v>
      </c>
    </row>
    <row r="53" spans="1:4" s="27" customFormat="1" ht="11.25">
      <c r="A53" s="23">
        <v>2212</v>
      </c>
      <c r="B53" s="23">
        <v>5171</v>
      </c>
      <c r="C53" s="23" t="s">
        <v>54</v>
      </c>
      <c r="D53" s="25">
        <v>0</v>
      </c>
    </row>
    <row r="54" spans="1:4" ht="12.75">
      <c r="A54" s="28">
        <v>2212</v>
      </c>
      <c r="B54" s="28" t="s">
        <v>50</v>
      </c>
      <c r="C54" s="28"/>
      <c r="D54" s="25">
        <f>SUM(D53+D52+D51+D50)</f>
        <v>49000</v>
      </c>
    </row>
    <row r="55" spans="1:4" ht="12.75">
      <c r="A55" s="28"/>
      <c r="B55" s="28"/>
      <c r="C55" s="28"/>
      <c r="D55" s="44"/>
    </row>
    <row r="56" spans="1:4" ht="12.75">
      <c r="A56" s="8"/>
      <c r="B56" s="28" t="s">
        <v>55</v>
      </c>
      <c r="C56" s="28"/>
      <c r="D56" s="44"/>
    </row>
    <row r="57" spans="1:4" s="27" customFormat="1" ht="11.25">
      <c r="A57" s="28">
        <v>2219</v>
      </c>
      <c r="B57" s="23">
        <v>5139</v>
      </c>
      <c r="C57" s="23" t="s">
        <v>52</v>
      </c>
      <c r="D57" s="25">
        <v>5000</v>
      </c>
    </row>
    <row r="58" spans="1:4" s="27" customFormat="1" ht="11.25">
      <c r="A58" s="28">
        <v>2219</v>
      </c>
      <c r="B58" s="23">
        <v>5171</v>
      </c>
      <c r="C58" s="23" t="s">
        <v>54</v>
      </c>
      <c r="D58" s="25">
        <v>500000</v>
      </c>
    </row>
    <row r="59" spans="1:4" ht="12.75">
      <c r="A59" s="28">
        <v>2219</v>
      </c>
      <c r="B59" s="28" t="s">
        <v>123</v>
      </c>
      <c r="C59" s="28"/>
      <c r="D59" s="25">
        <v>550000</v>
      </c>
    </row>
    <row r="60" spans="1:4" ht="12.75">
      <c r="A60" s="28"/>
      <c r="B60" s="23"/>
      <c r="C60" s="23"/>
      <c r="D60" s="44"/>
    </row>
    <row r="61" spans="1:4" ht="12.75">
      <c r="A61" s="8"/>
      <c r="B61" s="28" t="s">
        <v>57</v>
      </c>
      <c r="C61" s="28"/>
      <c r="D61" s="44"/>
    </row>
    <row r="62" spans="1:4" s="27" customFormat="1" ht="11.25">
      <c r="A62" s="28">
        <v>2221</v>
      </c>
      <c r="B62" s="23">
        <v>5193</v>
      </c>
      <c r="C62" s="23" t="s">
        <v>58</v>
      </c>
      <c r="D62" s="25">
        <v>48000</v>
      </c>
    </row>
    <row r="63" spans="1:4" ht="12.75">
      <c r="A63" s="45">
        <v>2221</v>
      </c>
      <c r="B63" s="28" t="s">
        <v>57</v>
      </c>
      <c r="C63" s="28"/>
      <c r="D63" s="25">
        <f>SUM(D62)</f>
        <v>48000</v>
      </c>
    </row>
    <row r="64" spans="1:4" s="27" customFormat="1" ht="12.75">
      <c r="A64" s="45"/>
      <c r="B64" s="28"/>
      <c r="C64" s="28"/>
      <c r="D64" s="44"/>
    </row>
    <row r="65" spans="1:4" s="27" customFormat="1" ht="11.25">
      <c r="A65" s="23"/>
      <c r="B65" s="28" t="s">
        <v>59</v>
      </c>
      <c r="C65" s="28"/>
      <c r="D65" s="44"/>
    </row>
    <row r="66" spans="1:4" s="27" customFormat="1" ht="11.25">
      <c r="A66" s="28">
        <v>2310</v>
      </c>
      <c r="B66" s="23">
        <v>5151</v>
      </c>
      <c r="C66" s="23" t="s">
        <v>60</v>
      </c>
      <c r="D66" s="25">
        <v>3500</v>
      </c>
    </row>
    <row r="67" spans="1:4" ht="12.75">
      <c r="A67"/>
      <c r="B67"/>
      <c r="C67"/>
      <c r="D67" s="8">
        <f>SUM(D66)</f>
        <v>3500</v>
      </c>
    </row>
    <row r="68" spans="1:4" ht="12.75">
      <c r="A68" s="28">
        <v>2310</v>
      </c>
      <c r="B68" s="28" t="s">
        <v>59</v>
      </c>
      <c r="C68" s="28"/>
      <c r="D68" s="25"/>
    </row>
    <row r="69" spans="1:4" ht="12.75">
      <c r="A69" s="28"/>
      <c r="B69" s="28"/>
      <c r="C69" s="28"/>
      <c r="D69" s="25"/>
    </row>
    <row r="70" spans="1:4" ht="12.75">
      <c r="A70" s="8"/>
      <c r="B70" s="28" t="s">
        <v>62</v>
      </c>
      <c r="C70" s="28"/>
      <c r="D70" s="25"/>
    </row>
    <row r="71" spans="1:4" ht="12.75">
      <c r="A71" s="28">
        <v>2321</v>
      </c>
      <c r="B71" s="23">
        <v>5169</v>
      </c>
      <c r="C71" s="23" t="s">
        <v>53</v>
      </c>
      <c r="D71" s="25">
        <v>5000</v>
      </c>
    </row>
    <row r="72" spans="1:4" s="27" customFormat="1" ht="12.75">
      <c r="A72" s="45">
        <v>2321</v>
      </c>
      <c r="B72" s="39" t="s">
        <v>62</v>
      </c>
      <c r="C72" s="28"/>
      <c r="D72" s="25">
        <f>SUM(D71)</f>
        <v>5000</v>
      </c>
    </row>
    <row r="73" spans="1:4" ht="12.75">
      <c r="A73" s="45"/>
      <c r="B73" s="39"/>
      <c r="C73" s="28"/>
      <c r="D73" s="25"/>
    </row>
    <row r="74" spans="1:4" s="27" customFormat="1" ht="11.25">
      <c r="A74" s="23"/>
      <c r="B74" s="28" t="s">
        <v>65</v>
      </c>
      <c r="C74" s="28"/>
      <c r="D74" s="25"/>
    </row>
    <row r="75" spans="1:4" s="27" customFormat="1" ht="11.25">
      <c r="A75" s="23">
        <v>3111</v>
      </c>
      <c r="B75" s="23">
        <v>5901</v>
      </c>
      <c r="C75" s="23" t="s">
        <v>66</v>
      </c>
      <c r="D75" s="25">
        <v>10000</v>
      </c>
    </row>
    <row r="76" spans="1:4" s="27" customFormat="1" ht="12.75">
      <c r="A76" s="45">
        <v>3111</v>
      </c>
      <c r="B76" s="39" t="s">
        <v>65</v>
      </c>
      <c r="C76" s="28"/>
      <c r="D76" s="50">
        <f>D75</f>
        <v>10000</v>
      </c>
    </row>
    <row r="77" spans="1:4" ht="12.75">
      <c r="A77" s="45"/>
      <c r="B77" s="39"/>
      <c r="C77" s="28"/>
      <c r="D77" s="28"/>
    </row>
    <row r="78" spans="1:4" ht="12.75">
      <c r="A78" s="8"/>
      <c r="B78" s="28" t="s">
        <v>67</v>
      </c>
      <c r="C78" s="28"/>
      <c r="D78" s="28"/>
    </row>
    <row r="79" spans="1:4" ht="12.75">
      <c r="A79" s="23">
        <v>3113</v>
      </c>
      <c r="B79" s="23">
        <v>5901</v>
      </c>
      <c r="C79" s="23" t="s">
        <v>68</v>
      </c>
      <c r="D79" s="25">
        <v>160000</v>
      </c>
    </row>
    <row r="80" spans="1:4" s="22" customFormat="1" ht="11.25">
      <c r="A80" s="28">
        <v>3113</v>
      </c>
      <c r="B80" s="28" t="s">
        <v>67</v>
      </c>
      <c r="C80" s="28"/>
      <c r="D80" s="25">
        <f>SUM(D79)</f>
        <v>160000</v>
      </c>
    </row>
    <row r="81" spans="1:4" ht="12.75">
      <c r="A81" s="28"/>
      <c r="B81" s="28"/>
      <c r="C81" s="28"/>
      <c r="D81" s="25"/>
    </row>
    <row r="82" spans="1:4" ht="12.75">
      <c r="A82" s="8"/>
      <c r="B82" s="28" t="s">
        <v>24</v>
      </c>
      <c r="C82" s="28"/>
      <c r="D82" s="25"/>
    </row>
    <row r="83" spans="1:4" ht="12.75">
      <c r="A83" s="28">
        <v>3319</v>
      </c>
      <c r="B83" s="23">
        <v>5021</v>
      </c>
      <c r="C83" s="23" t="s">
        <v>69</v>
      </c>
      <c r="D83" s="25">
        <v>6000</v>
      </c>
    </row>
    <row r="84" spans="1:4" ht="12.75">
      <c r="A84" s="28">
        <v>3319</v>
      </c>
      <c r="B84" s="28" t="s">
        <v>24</v>
      </c>
      <c r="C84" s="28"/>
      <c r="D84" s="25">
        <f>SUM(D83)</f>
        <v>6000</v>
      </c>
    </row>
    <row r="85" spans="1:4" ht="12.75">
      <c r="A85" s="28"/>
      <c r="B85" s="28"/>
      <c r="C85" s="28"/>
      <c r="D85" s="44"/>
    </row>
    <row r="86" spans="1:4" ht="12.75">
      <c r="A86" s="8"/>
      <c r="B86" s="28" t="s">
        <v>26</v>
      </c>
      <c r="C86" s="28"/>
      <c r="D86" s="25"/>
    </row>
    <row r="87" spans="1:4" s="27" customFormat="1" ht="12.75">
      <c r="A87" s="28">
        <v>3322</v>
      </c>
      <c r="B87" s="23">
        <v>5139</v>
      </c>
      <c r="C87" s="23" t="s">
        <v>52</v>
      </c>
      <c r="D87" s="8">
        <v>5000</v>
      </c>
    </row>
    <row r="88" spans="1:4" ht="12.75">
      <c r="A88" s="23">
        <v>3322</v>
      </c>
      <c r="B88" s="23">
        <v>5171</v>
      </c>
      <c r="C88" s="23" t="s">
        <v>54</v>
      </c>
      <c r="D88" s="8">
        <v>100000</v>
      </c>
    </row>
    <row r="89" spans="1:4" ht="12.75">
      <c r="A89" s="28">
        <v>3322</v>
      </c>
      <c r="B89" s="28" t="s">
        <v>26</v>
      </c>
      <c r="C89" s="28"/>
      <c r="D89" s="8">
        <f>SUM(D88+D87)</f>
        <v>105000</v>
      </c>
    </row>
    <row r="90" spans="1:4" ht="12.75">
      <c r="A90" s="28"/>
      <c r="B90" s="28"/>
      <c r="C90" s="28"/>
      <c r="D90" s="8"/>
    </row>
    <row r="91" spans="1:4" ht="12.75">
      <c r="A91" s="8"/>
      <c r="B91" s="28" t="s">
        <v>72</v>
      </c>
      <c r="C91" s="28"/>
      <c r="D91" s="8"/>
    </row>
    <row r="92" spans="1:4" ht="12.75">
      <c r="A92" s="28">
        <v>3399</v>
      </c>
      <c r="B92" s="23">
        <v>5161</v>
      </c>
      <c r="C92" s="23" t="s">
        <v>73</v>
      </c>
      <c r="D92" s="8"/>
    </row>
    <row r="93" spans="1:4" ht="12.75">
      <c r="A93" s="23">
        <v>3399</v>
      </c>
      <c r="B93" s="23">
        <v>5169</v>
      </c>
      <c r="C93" s="23" t="s">
        <v>53</v>
      </c>
      <c r="D93" s="25">
        <v>23000</v>
      </c>
    </row>
    <row r="94" spans="1:4" ht="12.75">
      <c r="A94" s="23">
        <v>3399</v>
      </c>
      <c r="B94" s="23">
        <v>5194</v>
      </c>
      <c r="C94" s="23" t="s">
        <v>75</v>
      </c>
      <c r="D94" s="8">
        <v>25000</v>
      </c>
    </row>
    <row r="95" spans="1:4" s="27" customFormat="1" ht="12.75">
      <c r="A95" s="23">
        <v>3399</v>
      </c>
      <c r="B95" s="23">
        <v>5901</v>
      </c>
      <c r="C95" s="23" t="s">
        <v>109</v>
      </c>
      <c r="D95" s="8">
        <v>60000</v>
      </c>
    </row>
    <row r="96" spans="1:4" ht="12.75">
      <c r="A96" s="28">
        <v>3399</v>
      </c>
      <c r="B96" s="28" t="s">
        <v>72</v>
      </c>
      <c r="C96" s="28"/>
      <c r="D96" s="8">
        <f>SUM(D93+D94+D95)</f>
        <v>108000</v>
      </c>
    </row>
    <row r="97" spans="1:4" ht="12.75">
      <c r="A97" s="28"/>
      <c r="B97" s="28"/>
      <c r="C97" s="28"/>
      <c r="D97" s="8"/>
    </row>
    <row r="98" spans="1:4" ht="12.75">
      <c r="A98" s="8"/>
      <c r="B98" s="28" t="s">
        <v>76</v>
      </c>
      <c r="C98" s="28"/>
      <c r="D98" s="8"/>
    </row>
    <row r="99" spans="1:4" ht="12.75">
      <c r="A99" s="28">
        <v>3419</v>
      </c>
      <c r="B99" s="23">
        <v>5229</v>
      </c>
      <c r="C99" s="23" t="s">
        <v>49</v>
      </c>
      <c r="D99" s="25">
        <v>20000</v>
      </c>
    </row>
    <row r="100" spans="1:4" ht="12.75">
      <c r="A100" s="28">
        <v>3419</v>
      </c>
      <c r="B100" s="28" t="s">
        <v>76</v>
      </c>
      <c r="C100" s="28"/>
      <c r="D100" s="25">
        <f>D99</f>
        <v>20000</v>
      </c>
    </row>
    <row r="101" spans="1:4" ht="12.75">
      <c r="A101" s="28"/>
      <c r="B101" s="28"/>
      <c r="C101" s="28"/>
      <c r="D101" s="44"/>
    </row>
    <row r="102" spans="1:4" ht="12.75">
      <c r="A102" s="8"/>
      <c r="B102" s="28" t="s">
        <v>77</v>
      </c>
      <c r="C102" s="28"/>
      <c r="D102" s="8"/>
    </row>
    <row r="103" spans="1:4" ht="12.75">
      <c r="A103" s="23">
        <v>3421</v>
      </c>
      <c r="B103" s="23">
        <v>5139</v>
      </c>
      <c r="C103" s="23" t="s">
        <v>52</v>
      </c>
      <c r="D103" s="25">
        <v>25000</v>
      </c>
    </row>
    <row r="104" spans="1:4" s="27" customFormat="1" ht="11.25">
      <c r="A104" s="28">
        <v>3421</v>
      </c>
      <c r="B104" s="28" t="s">
        <v>77</v>
      </c>
      <c r="C104" s="28"/>
      <c r="D104" s="25">
        <f>SUM(D103)</f>
        <v>25000</v>
      </c>
    </row>
    <row r="105" spans="1:4" s="27" customFormat="1" ht="11.25">
      <c r="A105" s="28"/>
      <c r="B105" s="28"/>
      <c r="C105" s="28"/>
      <c r="D105" s="25"/>
    </row>
    <row r="106" spans="1:4" s="27" customFormat="1" ht="11.25">
      <c r="A106" s="23"/>
      <c r="B106" s="28" t="s">
        <v>78</v>
      </c>
      <c r="C106" s="28"/>
      <c r="D106" s="44"/>
    </row>
    <row r="107" spans="1:4" ht="12.75">
      <c r="A107" s="28">
        <v>3429</v>
      </c>
      <c r="B107" s="23">
        <v>5229</v>
      </c>
      <c r="C107" s="23" t="s">
        <v>49</v>
      </c>
      <c r="D107" s="25">
        <v>10000</v>
      </c>
    </row>
    <row r="108" spans="1:4" ht="12.75">
      <c r="A108" s="28">
        <v>3429</v>
      </c>
      <c r="B108" s="28" t="s">
        <v>78</v>
      </c>
      <c r="C108" s="28"/>
      <c r="D108" s="25">
        <f>SUM(D107)</f>
        <v>10000</v>
      </c>
    </row>
    <row r="109" spans="1:4" ht="12.75">
      <c r="A109" s="28"/>
      <c r="B109" s="28"/>
      <c r="C109" s="28"/>
      <c r="D109" s="25"/>
    </row>
    <row r="110" spans="1:4" ht="12.75">
      <c r="A110" s="8"/>
      <c r="B110" s="28" t="s">
        <v>28</v>
      </c>
      <c r="C110" s="28"/>
      <c r="D110" s="25"/>
    </row>
    <row r="111" spans="1:4" s="27" customFormat="1" ht="11.25">
      <c r="A111" s="28">
        <v>3613</v>
      </c>
      <c r="B111" s="23">
        <v>5137</v>
      </c>
      <c r="C111" s="23" t="s">
        <v>51</v>
      </c>
      <c r="D111" s="25">
        <v>50000</v>
      </c>
    </row>
    <row r="112" spans="1:4" ht="12.75">
      <c r="A112" s="23">
        <v>3613</v>
      </c>
      <c r="B112" s="23">
        <v>5139</v>
      </c>
      <c r="C112" s="23" t="s">
        <v>52</v>
      </c>
      <c r="D112" s="25">
        <v>20000</v>
      </c>
    </row>
    <row r="113" spans="1:4" ht="12.75">
      <c r="A113" s="23">
        <v>3613</v>
      </c>
      <c r="B113" s="23">
        <v>5154</v>
      </c>
      <c r="C113" s="23" t="s">
        <v>80</v>
      </c>
      <c r="D113" s="25">
        <v>50000</v>
      </c>
    </row>
    <row r="114" spans="1:4" ht="12.75">
      <c r="A114" s="23">
        <v>3613</v>
      </c>
      <c r="B114" s="23">
        <v>5171</v>
      </c>
      <c r="C114" s="23" t="s">
        <v>54</v>
      </c>
      <c r="D114" s="25">
        <v>40000</v>
      </c>
    </row>
    <row r="115" spans="1:4" s="27" customFormat="1" ht="11.25">
      <c r="A115" s="28">
        <v>3613</v>
      </c>
      <c r="B115" s="28" t="s">
        <v>28</v>
      </c>
      <c r="C115" s="28"/>
      <c r="D115" s="25">
        <f>SUM(D111+D112+D113+D114)</f>
        <v>160000</v>
      </c>
    </row>
    <row r="116" spans="1:4" s="27" customFormat="1" ht="11.25">
      <c r="A116" s="28"/>
      <c r="B116" s="28"/>
      <c r="C116" s="28"/>
      <c r="D116" s="25"/>
    </row>
    <row r="117" spans="1:4" s="27" customFormat="1" ht="12.75">
      <c r="A117" s="8"/>
      <c r="B117" s="28" t="s">
        <v>79</v>
      </c>
      <c r="C117" s="28"/>
      <c r="D117" s="25"/>
    </row>
    <row r="118" spans="1:4" ht="12.75">
      <c r="A118" s="28">
        <v>3631</v>
      </c>
      <c r="B118" s="23">
        <v>5154</v>
      </c>
      <c r="C118" s="23" t="s">
        <v>80</v>
      </c>
      <c r="D118" s="25">
        <v>90000</v>
      </c>
    </row>
    <row r="119" spans="1:4" ht="12.75">
      <c r="A119" s="23">
        <v>3631</v>
      </c>
      <c r="B119" s="23">
        <v>5171</v>
      </c>
      <c r="C119" s="23" t="s">
        <v>54</v>
      </c>
      <c r="D119" s="25">
        <v>50000</v>
      </c>
    </row>
    <row r="120" spans="1:4" ht="12.75">
      <c r="A120" s="28">
        <v>3631</v>
      </c>
      <c r="B120" s="28" t="s">
        <v>79</v>
      </c>
      <c r="C120" s="28"/>
      <c r="D120" s="25">
        <f>SUM(D118+D119)</f>
        <v>140000</v>
      </c>
    </row>
    <row r="121" spans="1:4" ht="12" customHeight="1">
      <c r="A121" s="28"/>
      <c r="B121" s="28"/>
      <c r="C121" s="28"/>
      <c r="D121" s="25"/>
    </row>
    <row r="122" spans="1:4" ht="12" customHeight="1">
      <c r="A122" s="8"/>
      <c r="B122" s="28" t="s">
        <v>30</v>
      </c>
      <c r="C122" s="28"/>
      <c r="D122" s="44"/>
    </row>
    <row r="123" spans="1:4" ht="12.75">
      <c r="A123" s="28">
        <v>3632</v>
      </c>
      <c r="B123" s="23">
        <v>5021</v>
      </c>
      <c r="C123" s="23" t="s">
        <v>69</v>
      </c>
      <c r="D123" s="25">
        <v>20000</v>
      </c>
    </row>
    <row r="124" spans="1:4" ht="12.75">
      <c r="A124" s="23">
        <v>3632</v>
      </c>
      <c r="B124" s="23">
        <v>5132</v>
      </c>
      <c r="C124" s="23" t="s">
        <v>83</v>
      </c>
      <c r="D124" s="25">
        <v>1000</v>
      </c>
    </row>
    <row r="125" spans="1:4" s="27" customFormat="1" ht="11.25">
      <c r="A125" s="23">
        <v>3632</v>
      </c>
      <c r="B125" s="23">
        <v>5139</v>
      </c>
      <c r="C125" s="23" t="s">
        <v>52</v>
      </c>
      <c r="D125" s="25">
        <v>2000</v>
      </c>
    </row>
    <row r="126" spans="1:4" ht="12.75">
      <c r="A126" s="23">
        <v>3632</v>
      </c>
      <c r="B126" s="23">
        <v>5156</v>
      </c>
      <c r="C126" s="23" t="s">
        <v>84</v>
      </c>
      <c r="D126" s="25">
        <v>2000</v>
      </c>
    </row>
    <row r="127" spans="1:4" s="27" customFormat="1" ht="11.25">
      <c r="A127" s="23">
        <v>3632</v>
      </c>
      <c r="B127" s="23">
        <v>5171</v>
      </c>
      <c r="C127" s="23" t="s">
        <v>54</v>
      </c>
      <c r="D127" s="25">
        <v>460000</v>
      </c>
    </row>
    <row r="128" spans="1:4" ht="12.75">
      <c r="A128" s="28">
        <v>3632</v>
      </c>
      <c r="B128" s="28" t="s">
        <v>30</v>
      </c>
      <c r="C128" s="28"/>
      <c r="D128" s="25">
        <f>SUM(D123+D124+D125+D126+D127)</f>
        <v>485000</v>
      </c>
    </row>
    <row r="129" spans="1:4" s="27" customFormat="1" ht="11.25">
      <c r="A129" s="28"/>
      <c r="B129" s="28"/>
      <c r="C129" s="28"/>
      <c r="D129" s="25"/>
    </row>
    <row r="130" spans="1:4" s="27" customFormat="1" ht="11.25">
      <c r="A130" s="23"/>
      <c r="B130" s="28" t="s">
        <v>85</v>
      </c>
      <c r="C130" s="23"/>
      <c r="D130" s="25"/>
    </row>
    <row r="131" spans="1:4" ht="12.75">
      <c r="A131" s="28">
        <v>3721</v>
      </c>
      <c r="B131" s="23">
        <v>5169</v>
      </c>
      <c r="C131" s="23" t="s">
        <v>53</v>
      </c>
      <c r="D131" s="25">
        <v>25000</v>
      </c>
    </row>
    <row r="132" spans="1:4" ht="12.75">
      <c r="A132" s="28">
        <v>3721</v>
      </c>
      <c r="B132" s="28" t="s">
        <v>85</v>
      </c>
      <c r="C132" s="28"/>
      <c r="D132" s="25">
        <f>D131</f>
        <v>25000</v>
      </c>
    </row>
    <row r="133" spans="1:4" ht="12.75">
      <c r="A133" s="28"/>
      <c r="B133" s="28"/>
      <c r="C133" s="28"/>
      <c r="D133" s="25"/>
    </row>
    <row r="134" spans="1:4" ht="12.75">
      <c r="A134" s="8"/>
      <c r="B134" s="28" t="s">
        <v>36</v>
      </c>
      <c r="C134" s="28"/>
      <c r="D134" s="25"/>
    </row>
    <row r="135" spans="1:4" ht="12.75">
      <c r="A135" s="23">
        <v>3722</v>
      </c>
      <c r="B135" s="23">
        <v>5169</v>
      </c>
      <c r="C135" s="23" t="s">
        <v>53</v>
      </c>
      <c r="D135" s="25">
        <v>400000</v>
      </c>
    </row>
    <row r="136" spans="1:4" ht="12.75">
      <c r="A136" s="28">
        <v>3722</v>
      </c>
      <c r="B136" s="28" t="s">
        <v>36</v>
      </c>
      <c r="C136" s="28"/>
      <c r="D136" s="25">
        <f>SUM(D135)</f>
        <v>400000</v>
      </c>
    </row>
    <row r="137" spans="1:4" ht="12.75">
      <c r="A137" s="28"/>
      <c r="B137" s="28"/>
      <c r="C137" s="28"/>
      <c r="D137" s="44"/>
    </row>
    <row r="138" spans="1:4" ht="12.75">
      <c r="A138" s="23"/>
      <c r="B138" s="28" t="s">
        <v>38</v>
      </c>
      <c r="C138" s="28"/>
      <c r="D138" s="44"/>
    </row>
    <row r="139" spans="1:4" ht="12.75">
      <c r="A139" s="28">
        <v>3723</v>
      </c>
      <c r="B139" s="23">
        <v>5169</v>
      </c>
      <c r="C139" s="23" t="s">
        <v>53</v>
      </c>
      <c r="D139" s="25">
        <v>60000</v>
      </c>
    </row>
    <row r="140" spans="1:4" s="27" customFormat="1" ht="12.75">
      <c r="A140" s="45">
        <v>3723</v>
      </c>
      <c r="B140" s="28" t="s">
        <v>38</v>
      </c>
      <c r="C140" s="28"/>
      <c r="D140" s="25">
        <f>SUM(D139)</f>
        <v>60000</v>
      </c>
    </row>
    <row r="141" spans="1:4" s="27" customFormat="1" ht="12.75">
      <c r="A141" s="45"/>
      <c r="B141" s="28"/>
      <c r="C141" s="28"/>
      <c r="D141" s="25"/>
    </row>
    <row r="142" spans="1:4" s="27" customFormat="1" ht="11.25">
      <c r="A142" s="23"/>
      <c r="B142" s="28" t="s">
        <v>87</v>
      </c>
      <c r="C142" s="28"/>
      <c r="D142" s="25"/>
    </row>
    <row r="143" spans="1:4" ht="12.75">
      <c r="A143" s="23">
        <v>3745</v>
      </c>
      <c r="B143" s="23">
        <v>5132</v>
      </c>
      <c r="C143" s="23" t="s">
        <v>83</v>
      </c>
      <c r="D143" s="25">
        <v>2000</v>
      </c>
    </row>
    <row r="144" spans="1:4" ht="12.75">
      <c r="A144" s="23">
        <v>3745</v>
      </c>
      <c r="B144" s="23">
        <v>5139</v>
      </c>
      <c r="C144" s="23" t="s">
        <v>52</v>
      </c>
      <c r="D144" s="25">
        <v>15000</v>
      </c>
    </row>
    <row r="145" spans="1:4" ht="12.75">
      <c r="A145" s="23">
        <v>3745</v>
      </c>
      <c r="B145" s="23">
        <v>5156</v>
      </c>
      <c r="C145" s="23" t="s">
        <v>84</v>
      </c>
      <c r="D145" s="25">
        <v>8000</v>
      </c>
    </row>
    <row r="146" spans="1:4" s="27" customFormat="1" ht="11.25">
      <c r="A146" s="23">
        <v>3745</v>
      </c>
      <c r="B146" s="23">
        <v>5169</v>
      </c>
      <c r="C146" s="23" t="s">
        <v>53</v>
      </c>
      <c r="D146" s="25">
        <v>40000</v>
      </c>
    </row>
    <row r="147" spans="1:4" ht="12.75">
      <c r="A147" s="28">
        <v>3745</v>
      </c>
      <c r="B147" s="28" t="s">
        <v>87</v>
      </c>
      <c r="C147" s="28"/>
      <c r="D147" s="25">
        <f>SUM(D143+D144+D145+D146)</f>
        <v>65000</v>
      </c>
    </row>
    <row r="148" spans="1:4" ht="12.75">
      <c r="A148" s="28"/>
      <c r="B148" s="28"/>
      <c r="C148" s="28"/>
      <c r="D148" s="25"/>
    </row>
    <row r="149" spans="1:4" ht="12.75">
      <c r="A149" s="8"/>
      <c r="B149" s="28" t="s">
        <v>88</v>
      </c>
      <c r="C149" s="28"/>
      <c r="D149" s="25"/>
    </row>
    <row r="150" spans="1:4" s="27" customFormat="1" ht="11.25">
      <c r="A150" s="28">
        <v>5512</v>
      </c>
      <c r="B150" s="23">
        <v>5139</v>
      </c>
      <c r="C150" s="23" t="s">
        <v>52</v>
      </c>
      <c r="D150" s="25">
        <v>10000</v>
      </c>
    </row>
    <row r="151" spans="1:4" ht="12.75">
      <c r="A151" s="23">
        <v>5512</v>
      </c>
      <c r="B151" s="23">
        <v>5156</v>
      </c>
      <c r="C151" s="23" t="s">
        <v>84</v>
      </c>
      <c r="D151" s="25">
        <v>4000</v>
      </c>
    </row>
    <row r="152" spans="1:4" ht="12.75">
      <c r="A152" s="23">
        <v>5512</v>
      </c>
      <c r="B152" s="23">
        <v>5163</v>
      </c>
      <c r="C152" s="23" t="s">
        <v>89</v>
      </c>
      <c r="D152" s="25">
        <v>2000</v>
      </c>
    </row>
    <row r="153" spans="1:4" ht="12.75">
      <c r="A153" s="23">
        <v>5512</v>
      </c>
      <c r="B153" s="23">
        <v>5169</v>
      </c>
      <c r="C153" s="23" t="s">
        <v>53</v>
      </c>
      <c r="D153" s="25">
        <v>2000</v>
      </c>
    </row>
    <row r="154" spans="1:4" ht="12.75">
      <c r="A154" s="23">
        <v>5512</v>
      </c>
      <c r="B154" s="23">
        <v>5171</v>
      </c>
      <c r="C154" s="23" t="s">
        <v>54</v>
      </c>
      <c r="D154" s="25">
        <v>10000</v>
      </c>
    </row>
    <row r="155" spans="1:4" ht="12.75">
      <c r="A155" s="23">
        <v>5512</v>
      </c>
      <c r="B155" s="23">
        <v>5229</v>
      </c>
      <c r="C155" s="23" t="s">
        <v>49</v>
      </c>
      <c r="D155" s="25">
        <v>20000</v>
      </c>
    </row>
    <row r="156" spans="1:4" s="27" customFormat="1" ht="12.75">
      <c r="A156" s="28">
        <v>5512</v>
      </c>
      <c r="B156" s="28" t="s">
        <v>88</v>
      </c>
      <c r="C156" s="28"/>
      <c r="D156" s="40">
        <f>D150+D151+D152+D153+D154+D155</f>
        <v>48000</v>
      </c>
    </row>
    <row r="157" spans="1:4" s="27" customFormat="1" ht="11.25">
      <c r="A157" s="28"/>
      <c r="B157" s="28"/>
      <c r="C157" s="28"/>
      <c r="D157" s="44"/>
    </row>
    <row r="158" spans="1:4" s="27" customFormat="1" ht="12.75">
      <c r="A158" s="8"/>
      <c r="B158" s="28" t="s">
        <v>91</v>
      </c>
      <c r="C158" s="28"/>
      <c r="D158" s="44"/>
    </row>
    <row r="159" spans="1:4" ht="12.75">
      <c r="A159" s="28">
        <v>6112</v>
      </c>
      <c r="B159" s="23">
        <v>5023</v>
      </c>
      <c r="C159" s="23" t="s">
        <v>92</v>
      </c>
      <c r="D159" s="25">
        <v>500000</v>
      </c>
    </row>
    <row r="160" spans="1:4" s="27" customFormat="1" ht="11.25">
      <c r="A160" s="23">
        <v>6112</v>
      </c>
      <c r="B160" s="23">
        <v>5031</v>
      </c>
      <c r="C160" s="23" t="s">
        <v>81</v>
      </c>
      <c r="D160" s="25">
        <v>100000</v>
      </c>
    </row>
    <row r="161" spans="1:4" s="27" customFormat="1" ht="11.25">
      <c r="A161" s="23">
        <v>6112</v>
      </c>
      <c r="B161" s="23">
        <v>5032</v>
      </c>
      <c r="C161" s="23" t="s">
        <v>93</v>
      </c>
      <c r="D161" s="25">
        <v>60000</v>
      </c>
    </row>
    <row r="162" spans="1:4" ht="12.75">
      <c r="A162" s="23">
        <v>6112</v>
      </c>
      <c r="B162" s="23">
        <v>5167</v>
      </c>
      <c r="C162" s="23" t="s">
        <v>90</v>
      </c>
      <c r="D162" s="25">
        <v>5000</v>
      </c>
    </row>
    <row r="163" spans="1:4" ht="12.75">
      <c r="A163" s="23">
        <v>6112</v>
      </c>
      <c r="B163" s="23">
        <v>5173</v>
      </c>
      <c r="C163" s="23" t="s">
        <v>94</v>
      </c>
      <c r="D163" s="25">
        <v>10000</v>
      </c>
    </row>
    <row r="164" spans="1:5" s="27" customFormat="1" ht="12.75">
      <c r="A164" s="28">
        <v>6112</v>
      </c>
      <c r="B164" s="28" t="s">
        <v>91</v>
      </c>
      <c r="C164" s="28"/>
      <c r="D164" s="25">
        <f>SUM(D159+D160+D161+D162+D163)</f>
        <v>675000</v>
      </c>
      <c r="E164"/>
    </row>
    <row r="165" spans="1:4" s="27" customFormat="1" ht="11.25">
      <c r="A165" s="28"/>
      <c r="B165" s="28"/>
      <c r="C165" s="28"/>
      <c r="D165" s="25"/>
    </row>
    <row r="166" spans="1:4" s="27" customFormat="1" ht="12.75">
      <c r="A166" s="8"/>
      <c r="B166" s="28" t="s">
        <v>39</v>
      </c>
      <c r="C166" s="28"/>
      <c r="D166" s="25"/>
    </row>
    <row r="167" spans="1:4" ht="12.75">
      <c r="A167" s="28">
        <v>6171</v>
      </c>
      <c r="B167" s="23">
        <v>5011</v>
      </c>
      <c r="C167" s="23" t="s">
        <v>95</v>
      </c>
      <c r="D167" s="25">
        <v>220000</v>
      </c>
    </row>
    <row r="168" spans="1:4" ht="12.75">
      <c r="A168" s="23">
        <v>6171</v>
      </c>
      <c r="B168" s="23">
        <v>5021</v>
      </c>
      <c r="C168" s="23" t="s">
        <v>69</v>
      </c>
      <c r="D168" s="25">
        <v>31000</v>
      </c>
    </row>
    <row r="169" spans="1:4" ht="12.75">
      <c r="A169" s="23">
        <v>6171</v>
      </c>
      <c r="B169" s="23">
        <v>5031</v>
      </c>
      <c r="C169" s="23" t="s">
        <v>81</v>
      </c>
      <c r="D169" s="25">
        <v>45000</v>
      </c>
    </row>
    <row r="170" spans="1:4" s="27" customFormat="1" ht="11.25">
      <c r="A170" s="23">
        <v>6171</v>
      </c>
      <c r="B170" s="23">
        <v>5032</v>
      </c>
      <c r="C170" s="23" t="s">
        <v>82</v>
      </c>
      <c r="D170" s="25">
        <v>18000</v>
      </c>
    </row>
    <row r="171" spans="1:4" ht="12.75">
      <c r="A171" s="23">
        <v>6171</v>
      </c>
      <c r="B171" s="23">
        <v>5038</v>
      </c>
      <c r="C171" s="23" t="s">
        <v>96</v>
      </c>
      <c r="D171" s="25">
        <v>1000</v>
      </c>
    </row>
    <row r="172" spans="1:4" ht="12.75">
      <c r="A172" s="23">
        <v>6171</v>
      </c>
      <c r="B172" s="23">
        <v>5136</v>
      </c>
      <c r="C172" s="23" t="s">
        <v>97</v>
      </c>
      <c r="D172" s="25">
        <v>11000</v>
      </c>
    </row>
    <row r="173" spans="1:4" ht="12.75">
      <c r="A173" s="23">
        <v>6171</v>
      </c>
      <c r="B173" s="23">
        <v>5139</v>
      </c>
      <c r="C173" s="23" t="s">
        <v>52</v>
      </c>
      <c r="D173" s="25">
        <v>35000</v>
      </c>
    </row>
    <row r="174" spans="1:4" ht="12.75">
      <c r="A174" s="23">
        <v>6171</v>
      </c>
      <c r="B174" s="23">
        <v>5154</v>
      </c>
      <c r="C174" s="23" t="s">
        <v>80</v>
      </c>
      <c r="D174" s="25">
        <v>80000</v>
      </c>
    </row>
    <row r="175" spans="1:4" ht="12.75">
      <c r="A175" s="23">
        <v>6171</v>
      </c>
      <c r="B175" s="23">
        <v>5161</v>
      </c>
      <c r="C175" s="23" t="s">
        <v>73</v>
      </c>
      <c r="D175" s="25">
        <v>10000</v>
      </c>
    </row>
    <row r="176" spans="1:4" ht="12.75">
      <c r="A176" s="23">
        <v>6171</v>
      </c>
      <c r="B176" s="23">
        <v>5162</v>
      </c>
      <c r="C176" s="23" t="s">
        <v>99</v>
      </c>
      <c r="D176" s="25">
        <v>42000</v>
      </c>
    </row>
    <row r="177" spans="1:4" ht="12.75">
      <c r="A177" s="23">
        <v>6171</v>
      </c>
      <c r="B177" s="23">
        <v>5166</v>
      </c>
      <c r="C177" s="23" t="s">
        <v>100</v>
      </c>
      <c r="D177" s="25">
        <v>24000</v>
      </c>
    </row>
    <row r="178" spans="1:4" ht="12.75">
      <c r="A178" s="23">
        <v>6171</v>
      </c>
      <c r="B178" s="23">
        <v>5167</v>
      </c>
      <c r="C178" s="23" t="s">
        <v>90</v>
      </c>
      <c r="D178" s="50">
        <v>5000</v>
      </c>
    </row>
    <row r="179" spans="1:4" s="27" customFormat="1" ht="11.25">
      <c r="A179" s="23">
        <v>6171</v>
      </c>
      <c r="B179" s="23">
        <v>5169</v>
      </c>
      <c r="C179" s="23" t="s">
        <v>53</v>
      </c>
      <c r="D179" s="50">
        <v>70000</v>
      </c>
    </row>
    <row r="180" spans="1:4" ht="12.75">
      <c r="A180" s="23">
        <v>6171</v>
      </c>
      <c r="B180" s="23">
        <v>5173</v>
      </c>
      <c r="C180" s="23" t="s">
        <v>94</v>
      </c>
      <c r="D180" s="50">
        <v>1000</v>
      </c>
    </row>
    <row r="181" spans="1:4" s="19" customFormat="1" ht="11.25">
      <c r="A181" s="23">
        <v>6171</v>
      </c>
      <c r="B181" s="23">
        <v>5175</v>
      </c>
      <c r="C181" s="23" t="s">
        <v>103</v>
      </c>
      <c r="D181" s="50">
        <v>13000</v>
      </c>
    </row>
    <row r="182" spans="1:4" s="19" customFormat="1" ht="11.25">
      <c r="A182" s="23">
        <v>6171</v>
      </c>
      <c r="B182" s="23">
        <v>5192</v>
      </c>
      <c r="C182" s="23" t="s">
        <v>105</v>
      </c>
      <c r="D182" s="25">
        <v>2500</v>
      </c>
    </row>
    <row r="183" spans="1:4" s="19" customFormat="1" ht="11.25">
      <c r="A183" s="23">
        <v>6171</v>
      </c>
      <c r="B183" s="23">
        <v>5362</v>
      </c>
      <c r="C183" s="23" t="s">
        <v>108</v>
      </c>
      <c r="D183" s="25"/>
    </row>
    <row r="184" spans="1:4" s="19" customFormat="1" ht="11.25">
      <c r="A184" s="23">
        <v>6171</v>
      </c>
      <c r="B184" s="23">
        <v>5901</v>
      </c>
      <c r="C184" s="23" t="s">
        <v>109</v>
      </c>
      <c r="D184" s="25"/>
    </row>
    <row r="185" spans="1:5" ht="12.75">
      <c r="A185" s="28">
        <v>6171</v>
      </c>
      <c r="B185" s="28" t="s">
        <v>39</v>
      </c>
      <c r="C185" s="28"/>
      <c r="D185" s="25">
        <f>D184+D183+D182+D181+D180+D179+D178+D177+D176+D175+D174+D173+D172+D171+D170+D169+D168+D167</f>
        <v>608500</v>
      </c>
      <c r="E185"/>
    </row>
    <row r="186" spans="1:4" ht="12.75">
      <c r="A186" s="28"/>
      <c r="B186" s="28"/>
      <c r="C186" s="28"/>
      <c r="D186" s="25"/>
    </row>
    <row r="187" spans="1:4" ht="12.75">
      <c r="A187" s="8"/>
      <c r="B187" s="28" t="s">
        <v>43</v>
      </c>
      <c r="C187" s="28"/>
      <c r="D187" s="44"/>
    </row>
    <row r="188" spans="1:4" ht="12.75">
      <c r="A188" s="28">
        <v>6310</v>
      </c>
      <c r="B188" s="23">
        <v>5163</v>
      </c>
      <c r="C188" s="23" t="s">
        <v>89</v>
      </c>
      <c r="D188" s="25">
        <v>8000</v>
      </c>
    </row>
    <row r="189" spans="1:4" ht="12.75">
      <c r="A189" s="28">
        <v>6310</v>
      </c>
      <c r="B189" s="28" t="s">
        <v>43</v>
      </c>
      <c r="C189" s="28"/>
      <c r="D189" s="25">
        <f>SUM(D188)</f>
        <v>8000</v>
      </c>
    </row>
    <row r="190" spans="1:4" ht="12.75">
      <c r="A190" s="28"/>
      <c r="B190" s="28"/>
      <c r="C190" s="28"/>
      <c r="D190" s="44"/>
    </row>
    <row r="191" spans="1:4" ht="12.75">
      <c r="A191" s="8"/>
      <c r="B191" s="28" t="s">
        <v>110</v>
      </c>
      <c r="C191" s="28"/>
      <c r="D191" s="25"/>
    </row>
    <row r="192" spans="1:4" s="27" customFormat="1" ht="11.25">
      <c r="A192" s="28">
        <v>6320</v>
      </c>
      <c r="B192" s="23">
        <v>5163</v>
      </c>
      <c r="C192" s="23" t="s">
        <v>89</v>
      </c>
      <c r="D192" s="25">
        <v>30000</v>
      </c>
    </row>
    <row r="193" spans="1:4" s="27" customFormat="1" ht="11.25">
      <c r="A193" s="28">
        <v>6320</v>
      </c>
      <c r="B193" s="28" t="s">
        <v>110</v>
      </c>
      <c r="C193" s="28"/>
      <c r="D193" s="25">
        <f>D192</f>
        <v>30000</v>
      </c>
    </row>
    <row r="194" spans="1:4" ht="12.75">
      <c r="A194" s="28"/>
      <c r="B194" s="28"/>
      <c r="C194" s="28"/>
      <c r="D194" s="25"/>
    </row>
    <row r="195" spans="1:5" ht="12.75">
      <c r="A195" s="28" t="s">
        <v>111</v>
      </c>
      <c r="B195" s="28"/>
      <c r="C195" s="28"/>
      <c r="D195" s="44">
        <f>D193+D189+D185+D164+D156+D147+D140+D136+D132+D128+D120+D115+D108+D104+D100+D96+D89+D84+D80+D76+D71+D67+D63+D59+D54+D47</f>
        <v>3814000</v>
      </c>
      <c r="E195"/>
    </row>
    <row r="196" spans="1:5" s="27" customFormat="1" ht="12.75">
      <c r="A196" s="19"/>
      <c r="B196" s="19"/>
      <c r="C196" s="19"/>
      <c r="D196" s="20"/>
      <c r="E196"/>
    </row>
    <row r="197" spans="1:5" ht="12.75">
      <c r="A197" s="19" t="s">
        <v>112</v>
      </c>
      <c r="E197"/>
    </row>
    <row r="198" spans="1:5" ht="12.75">
      <c r="A198" s="19" t="s">
        <v>113</v>
      </c>
      <c r="E198" s="35"/>
    </row>
    <row r="199" spans="1:5" s="27" customFormat="1" ht="11.25">
      <c r="A199" s="21" t="s">
        <v>114</v>
      </c>
      <c r="B199" s="19"/>
      <c r="C199" s="19"/>
      <c r="D199" s="20"/>
      <c r="E199" s="35"/>
    </row>
    <row r="200" spans="1:5" s="27" customFormat="1" ht="11.25">
      <c r="A200" s="19"/>
      <c r="B200" s="19"/>
      <c r="C200" s="19"/>
      <c r="D200" s="20"/>
      <c r="E200" s="35"/>
    </row>
    <row r="201" spans="1:5" ht="12.75">
      <c r="A201" s="21"/>
      <c r="E201" s="35"/>
    </row>
    <row r="202" ht="12.75">
      <c r="E202" s="35"/>
    </row>
    <row r="203" ht="12.75">
      <c r="E203" s="35"/>
    </row>
    <row r="204" ht="12.75">
      <c r="E204" s="38"/>
    </row>
    <row r="205" ht="12.75">
      <c r="E205" s="35"/>
    </row>
    <row r="206" ht="12.75">
      <c r="E206" s="35"/>
    </row>
    <row r="207" spans="1:5" s="27" customFormat="1" ht="11.25">
      <c r="A207" s="19"/>
      <c r="B207" s="19"/>
      <c r="C207" s="19"/>
      <c r="D207" s="20"/>
      <c r="E207" s="35"/>
    </row>
    <row r="208" ht="12.75">
      <c r="E208" s="35"/>
    </row>
    <row r="209" ht="12.75">
      <c r="E209" s="35"/>
    </row>
    <row r="210" ht="12.75">
      <c r="E210" s="35"/>
    </row>
    <row r="211" ht="12.75">
      <c r="E211" s="38"/>
    </row>
    <row r="212" ht="12.75">
      <c r="E212" s="35"/>
    </row>
    <row r="213" ht="12.75">
      <c r="E213" s="35"/>
    </row>
    <row r="214" spans="1:5" s="27" customFormat="1" ht="11.25">
      <c r="A214" s="19"/>
      <c r="B214" s="19"/>
      <c r="C214" s="19"/>
      <c r="D214" s="20"/>
      <c r="E214" s="35"/>
    </row>
    <row r="215" ht="12.75">
      <c r="E215" s="35"/>
    </row>
    <row r="216" ht="12.75">
      <c r="E216" s="35"/>
    </row>
    <row r="217" ht="12.75">
      <c r="E217" s="38"/>
    </row>
    <row r="218" ht="12.75">
      <c r="E218" s="35"/>
    </row>
    <row r="219" ht="12.75">
      <c r="E219" s="35"/>
    </row>
    <row r="220" spans="1:5" s="27" customFormat="1" ht="11.25">
      <c r="A220" s="19"/>
      <c r="B220" s="19"/>
      <c r="C220" s="19"/>
      <c r="D220" s="20"/>
      <c r="E220" s="35"/>
    </row>
    <row r="221" ht="12.75">
      <c r="E221" s="25"/>
    </row>
    <row r="222" ht="12.75">
      <c r="E222" s="25"/>
    </row>
    <row r="223" ht="12.75">
      <c r="E223" s="25"/>
    </row>
    <row r="224" ht="12.75">
      <c r="E224" s="25"/>
    </row>
    <row r="225" ht="12.75">
      <c r="E225" s="25"/>
    </row>
    <row r="226" ht="12.75">
      <c r="E226" s="25"/>
    </row>
    <row r="227" ht="12.75">
      <c r="E227" s="25"/>
    </row>
    <row r="228" ht="12.75">
      <c r="E228" s="25"/>
    </row>
    <row r="229" ht="12.75">
      <c r="E229" s="25"/>
    </row>
    <row r="230" ht="12.75">
      <c r="E230" s="25"/>
    </row>
    <row r="231" ht="12.75">
      <c r="E231" s="25"/>
    </row>
    <row r="232" ht="12.75">
      <c r="E232" s="25"/>
    </row>
    <row r="233" ht="12.75">
      <c r="E233" s="25"/>
    </row>
    <row r="234" ht="12.75">
      <c r="E234" s="25"/>
    </row>
    <row r="235" ht="12.75">
      <c r="E235" s="25"/>
    </row>
    <row r="236" ht="12.75">
      <c r="E236" s="25"/>
    </row>
    <row r="237" ht="12.75">
      <c r="E237" s="25"/>
    </row>
    <row r="238" ht="12.75">
      <c r="E238" s="25"/>
    </row>
    <row r="239" ht="12.75">
      <c r="E239" s="25"/>
    </row>
    <row r="240" ht="12.75">
      <c r="E240" s="25"/>
    </row>
    <row r="241" ht="12.75">
      <c r="E241" s="25"/>
    </row>
    <row r="242" ht="12.75">
      <c r="E242" s="25"/>
    </row>
    <row r="243" ht="12.75">
      <c r="E243" s="44"/>
    </row>
    <row r="244" ht="12.75">
      <c r="E244" s="25"/>
    </row>
    <row r="245" ht="12.75">
      <c r="E245" s="44"/>
    </row>
    <row r="246" spans="1:5" s="27" customFormat="1" ht="11.25">
      <c r="A246" s="19"/>
      <c r="B246" s="19"/>
      <c r="C246" s="19"/>
      <c r="D246" s="20"/>
      <c r="E246" s="25"/>
    </row>
    <row r="247" ht="12.75">
      <c r="E247" s="25"/>
    </row>
    <row r="248" spans="1:5" s="27" customFormat="1" ht="11.25">
      <c r="A248" s="19"/>
      <c r="B248" s="19"/>
      <c r="C248" s="19"/>
      <c r="D248" s="20"/>
      <c r="E248" s="21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7">
      <selection activeCell="F19" sqref="F19"/>
    </sheetView>
  </sheetViews>
  <sheetFormatPr defaultColWidth="12.57421875" defaultRowHeight="12.75"/>
  <cols>
    <col min="1" max="2" width="11.57421875" style="0" customWidth="1"/>
    <col min="3" max="3" width="30.57421875" style="0" customWidth="1"/>
    <col min="4" max="4" width="13.00390625" style="0" customWidth="1"/>
    <col min="5" max="5" width="8.421875" style="0" customWidth="1"/>
    <col min="6" max="16384" width="11.57421875" style="0" customWidth="1"/>
  </cols>
  <sheetData>
    <row r="1" spans="1:4" ht="12.75">
      <c r="A1" s="22" t="s">
        <v>0</v>
      </c>
      <c r="B1" s="19"/>
      <c r="C1" s="19"/>
      <c r="D1" s="20"/>
    </row>
    <row r="2" spans="1:4" ht="12.75">
      <c r="A2" s="19" t="s">
        <v>1</v>
      </c>
      <c r="B2" s="19"/>
      <c r="C2" s="19"/>
      <c r="D2" s="20"/>
    </row>
    <row r="3" spans="1:4" ht="12.75">
      <c r="A3" s="19" t="s">
        <v>2</v>
      </c>
      <c r="B3" s="19"/>
      <c r="C3" s="19"/>
      <c r="D3" s="20"/>
    </row>
    <row r="4" spans="1:4" ht="12.75">
      <c r="A4" s="19"/>
      <c r="B4" s="19"/>
      <c r="C4" s="22" t="s">
        <v>125</v>
      </c>
      <c r="D4" s="21"/>
    </row>
    <row r="5" spans="1:3" ht="12.75">
      <c r="A5" s="19"/>
      <c r="B5" s="19"/>
      <c r="C5" s="19"/>
    </row>
    <row r="6" spans="1:4" ht="12.75">
      <c r="A6" s="28" t="s">
        <v>4</v>
      </c>
      <c r="B6" s="23"/>
      <c r="C6" s="23"/>
      <c r="D6" s="24" t="s">
        <v>116</v>
      </c>
    </row>
    <row r="7" spans="1:4" ht="12.75">
      <c r="A7" s="28" t="s">
        <v>5</v>
      </c>
      <c r="B7" s="28" t="s">
        <v>6</v>
      </c>
      <c r="C7" s="28" t="s">
        <v>7</v>
      </c>
      <c r="D7" s="29" t="s">
        <v>8</v>
      </c>
    </row>
    <row r="8" spans="1:4" ht="12.75">
      <c r="A8" s="23"/>
      <c r="B8" s="23">
        <v>1111</v>
      </c>
      <c r="C8" s="23" t="s">
        <v>9</v>
      </c>
      <c r="D8" s="8">
        <v>550000</v>
      </c>
    </row>
    <row r="9" spans="1:4" ht="12.75">
      <c r="A9" s="23"/>
      <c r="B9" s="23">
        <v>1112</v>
      </c>
      <c r="C9" s="23" t="s">
        <v>10</v>
      </c>
      <c r="D9" s="8">
        <v>25000</v>
      </c>
    </row>
    <row r="10" spans="1:4" ht="12.75">
      <c r="A10" s="23"/>
      <c r="B10" s="23">
        <v>1113</v>
      </c>
      <c r="C10" s="23" t="s">
        <v>11</v>
      </c>
      <c r="D10" s="8">
        <v>50000</v>
      </c>
    </row>
    <row r="11" spans="1:4" ht="12.75">
      <c r="A11" s="23"/>
      <c r="B11" s="23">
        <v>1121</v>
      </c>
      <c r="C11" s="23" t="s">
        <v>12</v>
      </c>
      <c r="D11" s="8">
        <v>800000</v>
      </c>
    </row>
    <row r="12" spans="1:4" ht="12.75">
      <c r="A12" s="23"/>
      <c r="B12" s="23">
        <v>1211</v>
      </c>
      <c r="C12" s="23" t="s">
        <v>13</v>
      </c>
      <c r="D12" s="8">
        <v>1130400</v>
      </c>
    </row>
    <row r="13" spans="1:4" ht="12.75">
      <c r="A13" s="23"/>
      <c r="B13" s="23">
        <v>1337</v>
      </c>
      <c r="C13" s="23" t="s">
        <v>14</v>
      </c>
      <c r="D13" s="8">
        <v>180000</v>
      </c>
    </row>
    <row r="14" spans="1:4" ht="12.75">
      <c r="A14" s="23"/>
      <c r="B14" s="23">
        <v>1341</v>
      </c>
      <c r="C14" s="23" t="s">
        <v>15</v>
      </c>
      <c r="D14" s="8">
        <v>13000</v>
      </c>
    </row>
    <row r="15" spans="1:4" ht="12.75">
      <c r="A15" s="23"/>
      <c r="B15" s="23">
        <v>1343</v>
      </c>
      <c r="C15" s="23" t="s">
        <v>16</v>
      </c>
      <c r="D15" s="8">
        <v>40000</v>
      </c>
    </row>
    <row r="16" spans="1:4" ht="12.75">
      <c r="A16" s="23"/>
      <c r="B16" s="23">
        <v>1361</v>
      </c>
      <c r="C16" s="23" t="s">
        <v>17</v>
      </c>
      <c r="D16" s="8">
        <v>8000</v>
      </c>
    </row>
    <row r="17" spans="1:4" ht="12.75">
      <c r="A17" s="23"/>
      <c r="B17" s="23">
        <v>1511</v>
      </c>
      <c r="C17" s="23" t="s">
        <v>18</v>
      </c>
      <c r="D17" s="8">
        <v>450000</v>
      </c>
    </row>
    <row r="18" spans="1:4" ht="12.75">
      <c r="A18" s="23"/>
      <c r="B18" s="23">
        <v>4113</v>
      </c>
      <c r="C18" s="23" t="s">
        <v>119</v>
      </c>
      <c r="D18" s="8">
        <v>369000</v>
      </c>
    </row>
    <row r="19" spans="1:5" ht="12.75">
      <c r="A19" s="23"/>
      <c r="B19" s="23">
        <v>4121</v>
      </c>
      <c r="C19" s="23" t="s">
        <v>22</v>
      </c>
      <c r="D19" s="8">
        <v>4500</v>
      </c>
      <c r="E19" s="41"/>
    </row>
    <row r="20" spans="1:4" ht="12.75">
      <c r="A20" s="23"/>
      <c r="B20" s="23"/>
      <c r="C20" s="23"/>
      <c r="D20" s="8"/>
    </row>
    <row r="21" spans="1:4" ht="12.75">
      <c r="A21" s="23"/>
      <c r="B21" s="23"/>
      <c r="C21" s="23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28">
        <v>3613</v>
      </c>
      <c r="B24" s="28" t="s">
        <v>28</v>
      </c>
      <c r="C24" s="28"/>
      <c r="D24" s="8">
        <v>134000</v>
      </c>
    </row>
    <row r="25" spans="1:4" ht="12.75">
      <c r="A25" s="28"/>
      <c r="B25" s="28"/>
      <c r="C25" s="28"/>
      <c r="D25" s="8"/>
    </row>
    <row r="26" spans="1:4" ht="12.75">
      <c r="A26" s="28">
        <v>3632</v>
      </c>
      <c r="B26" s="39" t="s">
        <v>30</v>
      </c>
      <c r="C26" s="39"/>
      <c r="D26" s="8">
        <v>5000</v>
      </c>
    </row>
    <row r="27" spans="1:4" ht="12.75">
      <c r="A27" s="8"/>
      <c r="B27" s="8"/>
      <c r="C27" s="8"/>
      <c r="D27" s="8"/>
    </row>
    <row r="28" spans="1:4" ht="12.75">
      <c r="A28" s="28">
        <v>3723</v>
      </c>
      <c r="B28" s="39" t="s">
        <v>38</v>
      </c>
      <c r="C28" s="28"/>
      <c r="D28" s="8">
        <v>35000</v>
      </c>
    </row>
    <row r="29" spans="1:4" ht="12.75">
      <c r="A29" s="28"/>
      <c r="B29" s="39"/>
      <c r="C29" s="28"/>
      <c r="D29" s="8"/>
    </row>
    <row r="30" spans="1:4" ht="12.75">
      <c r="A30" s="28">
        <v>6171</v>
      </c>
      <c r="B30" s="28" t="s">
        <v>39</v>
      </c>
      <c r="C30" s="28"/>
      <c r="D30" s="8">
        <v>5100</v>
      </c>
    </row>
    <row r="31" spans="1:4" ht="12.75">
      <c r="A31" s="28"/>
      <c r="B31" s="28"/>
      <c r="C31" s="28"/>
      <c r="D31" s="8"/>
    </row>
    <row r="32" spans="1:4" ht="12.75">
      <c r="A32" s="45">
        <v>6310</v>
      </c>
      <c r="B32" s="28" t="s">
        <v>43</v>
      </c>
      <c r="C32" s="28"/>
      <c r="D32" s="8">
        <v>15000</v>
      </c>
    </row>
    <row r="33" spans="1:4" ht="12.75">
      <c r="A33" s="45"/>
      <c r="B33" s="28"/>
      <c r="C33" s="28"/>
      <c r="D33" s="8"/>
    </row>
    <row r="34" spans="1:4" ht="12.75">
      <c r="A34" s="39" t="s">
        <v>120</v>
      </c>
      <c r="B34" s="39"/>
      <c r="C34" s="39"/>
      <c r="D34" s="8">
        <f>SUM(D8:D32)</f>
        <v>3814000</v>
      </c>
    </row>
    <row r="35" spans="1:4" ht="12.75">
      <c r="A35" s="45"/>
      <c r="B35" s="39"/>
      <c r="C35" s="39"/>
      <c r="D35" s="8"/>
    </row>
    <row r="36" spans="1:4" ht="12.75">
      <c r="A36" s="45" t="s">
        <v>47</v>
      </c>
      <c r="B36" s="39"/>
      <c r="C36" s="39"/>
      <c r="D36" s="8"/>
    </row>
    <row r="37" spans="1:4" ht="12.75">
      <c r="A37" s="28">
        <v>1037</v>
      </c>
      <c r="B37" s="28" t="s">
        <v>48</v>
      </c>
      <c r="C37" s="28"/>
      <c r="D37" s="8">
        <v>10000</v>
      </c>
    </row>
    <row r="38" spans="1:4" ht="12.75">
      <c r="A38" s="45"/>
      <c r="B38" s="39"/>
      <c r="C38" s="39"/>
      <c r="D38" s="8"/>
    </row>
    <row r="39" spans="1:4" ht="12.75">
      <c r="A39" s="28">
        <v>2212</v>
      </c>
      <c r="B39" s="28" t="s">
        <v>50</v>
      </c>
      <c r="C39" s="28"/>
      <c r="D39" s="8">
        <v>49000</v>
      </c>
    </row>
    <row r="40" spans="1:4" ht="12.75">
      <c r="A40" s="28"/>
      <c r="B40" s="28"/>
      <c r="C40" s="28"/>
      <c r="D40" s="8"/>
    </row>
    <row r="41" spans="1:4" ht="12.75">
      <c r="A41" s="28">
        <v>2219</v>
      </c>
      <c r="B41" s="28" t="s">
        <v>123</v>
      </c>
      <c r="C41" s="8"/>
      <c r="D41" s="8">
        <v>550000</v>
      </c>
    </row>
    <row r="42" spans="1:4" ht="12.75">
      <c r="A42" s="28"/>
      <c r="B42" s="23"/>
      <c r="C42" s="23"/>
      <c r="D42" s="8"/>
    </row>
    <row r="43" spans="1:4" ht="12.75">
      <c r="A43" s="45">
        <v>2221</v>
      </c>
      <c r="B43" s="28" t="s">
        <v>57</v>
      </c>
      <c r="C43" s="28"/>
      <c r="D43" s="8">
        <v>48000</v>
      </c>
    </row>
    <row r="44" spans="1:4" ht="12.75">
      <c r="A44" s="45"/>
      <c r="B44" s="28"/>
      <c r="C44" s="28"/>
      <c r="D44" s="8"/>
    </row>
    <row r="45" spans="1:4" ht="12.75">
      <c r="A45" s="28">
        <v>2310</v>
      </c>
      <c r="B45" s="28" t="s">
        <v>59</v>
      </c>
      <c r="C45" s="28"/>
      <c r="D45" s="8">
        <v>3500</v>
      </c>
    </row>
    <row r="46" spans="1:4" ht="12.75">
      <c r="A46" s="28"/>
      <c r="B46" s="28"/>
      <c r="C46" s="28"/>
      <c r="D46" s="8"/>
    </row>
    <row r="47" spans="1:4" ht="12.75">
      <c r="A47" s="45">
        <v>2321</v>
      </c>
      <c r="B47" s="39" t="s">
        <v>62</v>
      </c>
      <c r="C47" s="28"/>
      <c r="D47" s="8">
        <v>5000</v>
      </c>
    </row>
    <row r="48" spans="1:4" ht="12.75">
      <c r="A48" s="45"/>
      <c r="B48" s="39"/>
      <c r="C48" s="28"/>
      <c r="D48" s="8"/>
    </row>
    <row r="49" spans="1:4" ht="12.75">
      <c r="A49" s="45">
        <v>3111</v>
      </c>
      <c r="B49" s="39" t="s">
        <v>65</v>
      </c>
      <c r="C49" s="28"/>
      <c r="D49" s="8">
        <v>10000</v>
      </c>
    </row>
    <row r="50" spans="1:4" ht="12.75">
      <c r="A50" s="45"/>
      <c r="B50" s="39"/>
      <c r="C50" s="28"/>
      <c r="D50" s="8"/>
    </row>
    <row r="51" spans="1:4" ht="12.75">
      <c r="A51" s="28">
        <v>3113</v>
      </c>
      <c r="B51" s="28" t="s">
        <v>67</v>
      </c>
      <c r="C51" s="28"/>
      <c r="D51" s="8">
        <v>160000</v>
      </c>
    </row>
    <row r="52" spans="1:4" ht="12.75">
      <c r="A52" s="28"/>
      <c r="B52" s="28"/>
      <c r="C52" s="28"/>
      <c r="D52" s="8"/>
    </row>
    <row r="53" spans="1:4" ht="12.75">
      <c r="A53" s="28">
        <v>3319</v>
      </c>
      <c r="B53" s="28" t="s">
        <v>24</v>
      </c>
      <c r="C53" s="28"/>
      <c r="D53" s="8">
        <v>6000</v>
      </c>
    </row>
    <row r="54" spans="1:4" ht="12.75">
      <c r="A54" s="28"/>
      <c r="B54" s="28"/>
      <c r="C54" s="28"/>
      <c r="D54" s="8"/>
    </row>
    <row r="55" spans="1:4" ht="12.75">
      <c r="A55" s="28">
        <v>3322</v>
      </c>
      <c r="B55" s="28" t="s">
        <v>26</v>
      </c>
      <c r="C55" s="28"/>
      <c r="D55" s="8">
        <v>105000</v>
      </c>
    </row>
    <row r="56" spans="1:4" ht="12.75">
      <c r="A56" s="28"/>
      <c r="B56" s="28"/>
      <c r="C56" s="28"/>
      <c r="D56" s="8"/>
    </row>
    <row r="57" spans="1:4" ht="12.75">
      <c r="A57" s="28">
        <v>3399</v>
      </c>
      <c r="B57" s="28" t="s">
        <v>72</v>
      </c>
      <c r="C57" s="28"/>
      <c r="D57" s="8">
        <v>108000</v>
      </c>
    </row>
    <row r="58" spans="1:4" ht="12.75">
      <c r="A58" s="28"/>
      <c r="B58" s="28"/>
      <c r="C58" s="28"/>
      <c r="D58" s="8"/>
    </row>
    <row r="59" spans="1:4" ht="12.75">
      <c r="A59" s="28">
        <v>3419</v>
      </c>
      <c r="B59" s="28" t="s">
        <v>76</v>
      </c>
      <c r="C59" s="28"/>
      <c r="D59" s="8">
        <v>20000</v>
      </c>
    </row>
    <row r="60" spans="1:4" ht="12.75">
      <c r="A60" s="28"/>
      <c r="B60" s="28"/>
      <c r="C60" s="28"/>
      <c r="D60" s="8"/>
    </row>
    <row r="61" spans="1:4" ht="12.75">
      <c r="A61" s="28">
        <v>3421</v>
      </c>
      <c r="B61" s="28" t="s">
        <v>77</v>
      </c>
      <c r="C61" s="28"/>
      <c r="D61" s="8">
        <v>25000</v>
      </c>
    </row>
    <row r="62" spans="1:4" ht="12.75">
      <c r="A62" s="28"/>
      <c r="B62" s="28"/>
      <c r="C62" s="28"/>
      <c r="D62" s="8"/>
    </row>
    <row r="63" spans="1:4" ht="12.75">
      <c r="A63" s="28">
        <v>3429</v>
      </c>
      <c r="B63" s="28" t="s">
        <v>78</v>
      </c>
      <c r="C63" s="28"/>
      <c r="D63" s="8">
        <v>10000</v>
      </c>
    </row>
    <row r="64" spans="1:4" ht="12.75">
      <c r="A64" s="28"/>
      <c r="B64" s="28"/>
      <c r="C64" s="28"/>
      <c r="D64" s="8"/>
    </row>
    <row r="65" spans="1:4" ht="12.75">
      <c r="A65" s="28">
        <v>3613</v>
      </c>
      <c r="B65" s="28" t="s">
        <v>28</v>
      </c>
      <c r="C65" s="28"/>
      <c r="D65" s="8">
        <v>160000</v>
      </c>
    </row>
    <row r="66" spans="1:4" ht="12.75">
      <c r="A66" s="28"/>
      <c r="B66" s="28"/>
      <c r="C66" s="28"/>
      <c r="D66" s="8"/>
    </row>
    <row r="67" spans="1:4" ht="12.75">
      <c r="A67" s="28">
        <v>3631</v>
      </c>
      <c r="B67" s="28" t="s">
        <v>79</v>
      </c>
      <c r="C67" s="28"/>
      <c r="D67" s="8">
        <v>140000</v>
      </c>
    </row>
    <row r="68" spans="1:4" ht="12.75">
      <c r="A68" s="28"/>
      <c r="B68" s="28"/>
      <c r="C68" s="28"/>
      <c r="D68" s="8"/>
    </row>
    <row r="69" spans="1:4" ht="12.75">
      <c r="A69" s="28">
        <v>3632</v>
      </c>
      <c r="B69" s="28" t="s">
        <v>30</v>
      </c>
      <c r="C69" s="28"/>
      <c r="D69" s="8">
        <v>485000</v>
      </c>
    </row>
    <row r="70" spans="1:4" ht="12.75">
      <c r="A70" s="28"/>
      <c r="B70" s="28"/>
      <c r="C70" s="23"/>
      <c r="D70" s="8"/>
    </row>
    <row r="71" spans="1:4" ht="12.75">
      <c r="A71" s="28">
        <v>3721</v>
      </c>
      <c r="B71" s="28" t="s">
        <v>85</v>
      </c>
      <c r="C71" s="28"/>
      <c r="D71" s="8">
        <v>25000</v>
      </c>
    </row>
    <row r="72" spans="1:4" ht="12.75">
      <c r="A72" s="28"/>
      <c r="B72" s="28"/>
      <c r="C72" s="28"/>
      <c r="D72" s="8"/>
    </row>
    <row r="73" spans="1:4" ht="12.75">
      <c r="A73" s="28">
        <v>3722</v>
      </c>
      <c r="B73" s="28" t="s">
        <v>36</v>
      </c>
      <c r="C73" s="28"/>
      <c r="D73" s="8">
        <v>400000</v>
      </c>
    </row>
    <row r="74" spans="1:4" ht="12.75">
      <c r="A74" s="28"/>
      <c r="B74" s="28"/>
      <c r="C74" s="28"/>
      <c r="D74" s="8"/>
    </row>
    <row r="75" spans="1:4" ht="12.75">
      <c r="A75" s="45">
        <v>3723</v>
      </c>
      <c r="B75" s="28" t="s">
        <v>38</v>
      </c>
      <c r="C75" s="28"/>
      <c r="D75" s="8">
        <v>60000</v>
      </c>
    </row>
    <row r="76" spans="1:4" ht="12.75">
      <c r="A76" s="45"/>
      <c r="B76" s="28"/>
      <c r="C76" s="28"/>
      <c r="D76" s="8"/>
    </row>
    <row r="77" spans="1:4" ht="12.75">
      <c r="A77" s="28">
        <v>3745</v>
      </c>
      <c r="B77" s="28" t="s">
        <v>87</v>
      </c>
      <c r="C77" s="28"/>
      <c r="D77" s="8">
        <v>65000</v>
      </c>
    </row>
    <row r="78" spans="1:4" ht="12.75">
      <c r="A78" s="28"/>
      <c r="B78" s="28"/>
      <c r="C78" s="28"/>
      <c r="D78" s="8"/>
    </row>
    <row r="79" spans="1:4" ht="12.75">
      <c r="A79" s="28">
        <v>5512</v>
      </c>
      <c r="B79" s="28" t="s">
        <v>88</v>
      </c>
      <c r="C79" s="28"/>
      <c r="D79" s="8">
        <v>48000</v>
      </c>
    </row>
    <row r="80" spans="1:4" ht="12.75">
      <c r="A80" s="28"/>
      <c r="B80" s="28"/>
      <c r="C80" s="28"/>
      <c r="D80" s="8"/>
    </row>
    <row r="81" spans="1:4" ht="12.75">
      <c r="A81" s="28">
        <v>6112</v>
      </c>
      <c r="B81" s="28" t="s">
        <v>91</v>
      </c>
      <c r="C81" s="28"/>
      <c r="D81" s="8">
        <v>675000</v>
      </c>
    </row>
    <row r="82" spans="1:4" ht="12.75">
      <c r="A82" s="28"/>
      <c r="B82" s="28"/>
      <c r="C82" s="28"/>
      <c r="D82" s="8"/>
    </row>
    <row r="83" spans="1:4" ht="12.75">
      <c r="A83" s="28">
        <v>6171</v>
      </c>
      <c r="B83" s="28" t="s">
        <v>39</v>
      </c>
      <c r="C83" s="28"/>
      <c r="D83" s="8">
        <v>608500</v>
      </c>
    </row>
    <row r="84" spans="1:4" ht="12.75">
      <c r="A84" s="28"/>
      <c r="B84" s="28"/>
      <c r="C84" s="28"/>
      <c r="D84" s="8"/>
    </row>
    <row r="85" spans="1:4" ht="12.75">
      <c r="A85" s="28">
        <v>6310</v>
      </c>
      <c r="B85" s="28" t="s">
        <v>43</v>
      </c>
      <c r="C85" s="28"/>
      <c r="D85" s="8">
        <v>8000</v>
      </c>
    </row>
    <row r="86" spans="1:4" ht="12.75">
      <c r="A86" s="28"/>
      <c r="B86" s="28"/>
      <c r="C86" s="28"/>
      <c r="D86" s="8"/>
    </row>
    <row r="87" spans="1:4" ht="12.75">
      <c r="A87" s="28">
        <v>6320</v>
      </c>
      <c r="B87" s="28" t="s">
        <v>110</v>
      </c>
      <c r="C87" s="28"/>
      <c r="D87" s="8">
        <v>30000</v>
      </c>
    </row>
    <row r="88" spans="1:4" ht="12.75">
      <c r="A88" s="28"/>
      <c r="B88" s="28"/>
      <c r="C88" s="28"/>
      <c r="D88" s="8"/>
    </row>
    <row r="89" spans="1:4" ht="12.75">
      <c r="A89" s="28" t="s">
        <v>111</v>
      </c>
      <c r="B89" s="28"/>
      <c r="C89" s="8"/>
      <c r="D89" s="8">
        <f>SUM(D37:D87)</f>
        <v>3814000</v>
      </c>
    </row>
    <row r="90" ht="12.75">
      <c r="C90" s="19"/>
    </row>
    <row r="91" spans="1:3" ht="12.75">
      <c r="A91" s="19" t="s">
        <v>112</v>
      </c>
      <c r="B91" s="19"/>
      <c r="C91" s="19"/>
    </row>
    <row r="92" spans="1:4" ht="12.75">
      <c r="A92" s="19" t="s">
        <v>113</v>
      </c>
      <c r="B92" s="19"/>
      <c r="C92" s="19"/>
      <c r="D92" s="20"/>
    </row>
    <row r="93" spans="1:4" ht="12.75">
      <c r="A93" s="21" t="s">
        <v>114</v>
      </c>
      <c r="B93" s="19"/>
      <c r="C93" s="19"/>
      <c r="D93" s="20"/>
    </row>
    <row r="94" spans="1:4" ht="12.75">
      <c r="A94" s="19"/>
      <c r="B94" s="19"/>
      <c r="C94" s="19"/>
      <c r="D94" s="20"/>
    </row>
    <row r="95" spans="1:4" ht="12.75">
      <c r="A95" s="21"/>
      <c r="B95" s="19"/>
      <c r="C95" s="19"/>
      <c r="D95" s="20"/>
    </row>
    <row r="96" spans="1:4" ht="12.75">
      <c r="A96" s="19"/>
      <c r="B96" s="19"/>
      <c r="D96" s="20"/>
    </row>
    <row r="97" ht="12.75">
      <c r="D97" s="20"/>
    </row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2010-11-01T09:06:06Z</cp:lastPrinted>
  <dcterms:created xsi:type="dcterms:W3CDTF">2006-09-25T07:28:50Z</dcterms:created>
  <dcterms:modified xsi:type="dcterms:W3CDTF">2010-11-29T09:48:30Z</dcterms:modified>
  <cp:category/>
  <cp:version/>
  <cp:contentType/>
  <cp:contentStatus/>
  <cp:revision>49</cp:revision>
</cp:coreProperties>
</file>